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Dự thảo XDKTKT\Dự thảo Lần 1\CĐSP\"/>
    </mc:Choice>
  </mc:AlternateContent>
  <bookViews>
    <workbookView xWindow="0" yWindow="0" windowWidth="19200" windowHeight="7185" firstSheet="1" activeTab="3"/>
  </bookViews>
  <sheets>
    <sheet name="foxz" sheetId="21" state="veryHidden" r:id="rId1"/>
    <sheet name="PL I Lao động" sheetId="20" r:id="rId2"/>
    <sheet name="PL II Thiet bi" sheetId="19" r:id="rId3"/>
    <sheet name="PL III Vật tư" sheetId="18" r:id="rId4"/>
  </sheets>
  <definedNames>
    <definedName name="_xlnm.Print_Titles" localSheetId="1">'PL I Lao động'!$5:$7</definedName>
    <definedName name="_xlnm.Print_Titles" localSheetId="2">'PL II Thiet bi'!$5:$7</definedName>
    <definedName name="_xlnm.Print_Titles" localSheetId="3">'PL III Vật tư'!$5:$7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4" i="18" l="1"/>
  <c r="G244" i="18" s="1"/>
  <c r="E238" i="18"/>
  <c r="G238" i="18" s="1"/>
  <c r="E237" i="18"/>
  <c r="G237" i="18" s="1"/>
  <c r="E236" i="18"/>
  <c r="G236" i="18" s="1"/>
  <c r="E235" i="18"/>
  <c r="G235" i="18" s="1"/>
  <c r="E234" i="18"/>
  <c r="G234" i="18" s="1"/>
  <c r="E233" i="18"/>
  <c r="G233" i="18" s="1"/>
  <c r="E232" i="18"/>
  <c r="G232" i="18" s="1"/>
  <c r="E231" i="18"/>
  <c r="G231" i="18" s="1"/>
  <c r="E230" i="18"/>
  <c r="G230" i="18" s="1"/>
  <c r="E229" i="18"/>
  <c r="G229" i="18" s="1"/>
  <c r="E228" i="18"/>
  <c r="G228" i="18" s="1"/>
  <c r="E227" i="18"/>
  <c r="G227" i="18" s="1"/>
  <c r="E226" i="18"/>
  <c r="G226" i="18" s="1"/>
  <c r="E225" i="18"/>
  <c r="G225" i="18" s="1"/>
  <c r="E224" i="18"/>
  <c r="G224" i="18" s="1"/>
  <c r="E223" i="18"/>
  <c r="G223" i="18" s="1"/>
  <c r="E222" i="18"/>
  <c r="G222" i="18" s="1"/>
  <c r="E221" i="18"/>
  <c r="G221" i="18" s="1"/>
  <c r="E220" i="18"/>
  <c r="G220" i="18" s="1"/>
  <c r="E219" i="18"/>
  <c r="G219" i="18" s="1"/>
  <c r="E218" i="18"/>
  <c r="G218" i="18" s="1"/>
  <c r="E217" i="18"/>
  <c r="G217" i="18" s="1"/>
  <c r="E216" i="18"/>
  <c r="G216" i="18" s="1"/>
  <c r="G215" i="18"/>
  <c r="E215" i="18"/>
  <c r="E204" i="18"/>
  <c r="G204" i="18" s="1"/>
  <c r="E203" i="18"/>
  <c r="G203" i="18" s="1"/>
  <c r="E202" i="18"/>
  <c r="G202" i="18" s="1"/>
  <c r="E201" i="18"/>
  <c r="G201" i="18" s="1"/>
  <c r="E200" i="18"/>
  <c r="G200" i="18" s="1"/>
  <c r="E199" i="18"/>
  <c r="G199" i="18" s="1"/>
  <c r="E146" i="18"/>
  <c r="G146" i="18" s="1"/>
  <c r="E145" i="18"/>
  <c r="G145" i="18" s="1"/>
  <c r="E144" i="18"/>
  <c r="G144" i="18" s="1"/>
  <c r="E74" i="18"/>
  <c r="G74" i="18" s="1"/>
  <c r="E73" i="18"/>
  <c r="G73" i="18" s="1"/>
  <c r="E72" i="18"/>
  <c r="G72" i="18" s="1"/>
  <c r="E71" i="18"/>
  <c r="G71" i="18" s="1"/>
  <c r="E70" i="18"/>
  <c r="G70" i="18" s="1"/>
  <c r="E69" i="18"/>
  <c r="G69" i="18" s="1"/>
  <c r="E68" i="18"/>
  <c r="G68" i="18" s="1"/>
  <c r="E67" i="18"/>
  <c r="G67" i="18" s="1"/>
  <c r="E66" i="18"/>
  <c r="G66" i="18" s="1"/>
  <c r="E65" i="18"/>
  <c r="G65" i="18" s="1"/>
  <c r="E64" i="18"/>
  <c r="G64" i="18" s="1"/>
  <c r="E63" i="18"/>
  <c r="G63" i="18" s="1"/>
  <c r="E266" i="19"/>
  <c r="G266" i="19" s="1"/>
  <c r="G265" i="19"/>
  <c r="E265" i="19"/>
  <c r="E264" i="19"/>
  <c r="G264" i="19" s="1"/>
  <c r="E242" i="19"/>
  <c r="G242" i="19" s="1"/>
  <c r="E241" i="19"/>
  <c r="G241" i="19" s="1"/>
  <c r="E240" i="19"/>
  <c r="E237" i="19"/>
  <c r="G237" i="19" s="1"/>
  <c r="E232" i="19"/>
  <c r="G232" i="19" s="1"/>
  <c r="E231" i="19"/>
  <c r="G231" i="19" s="1"/>
  <c r="E230" i="19"/>
  <c r="G230" i="19" s="1"/>
  <c r="E229" i="19"/>
  <c r="G229" i="19" s="1"/>
  <c r="E228" i="19"/>
  <c r="G228" i="19" s="1"/>
  <c r="E227" i="19"/>
  <c r="G227" i="19" s="1"/>
  <c r="E179" i="19"/>
  <c r="G179" i="19" s="1"/>
  <c r="E178" i="19"/>
  <c r="G178" i="19" s="1"/>
  <c r="E176" i="19"/>
  <c r="G176" i="19" s="1"/>
  <c r="E175" i="19"/>
  <c r="G175" i="19" s="1"/>
  <c r="E174" i="19"/>
  <c r="G174" i="19" s="1"/>
  <c r="E173" i="19"/>
  <c r="G173" i="19" s="1"/>
  <c r="E172" i="19"/>
  <c r="G172" i="19" s="1"/>
  <c r="E171" i="19"/>
  <c r="G171" i="19" s="1"/>
  <c r="E169" i="19"/>
  <c r="G169" i="19" s="1"/>
  <c r="E168" i="19"/>
  <c r="G168" i="19" s="1"/>
  <c r="E167" i="19"/>
  <c r="G167" i="19" s="1"/>
  <c r="E166" i="19"/>
  <c r="G166" i="19" s="1"/>
  <c r="E165" i="19"/>
  <c r="G165" i="19" s="1"/>
  <c r="E164" i="19"/>
  <c r="G164" i="19" s="1"/>
  <c r="E163" i="19"/>
  <c r="G163" i="19" s="1"/>
  <c r="E162" i="19"/>
  <c r="G162" i="19" s="1"/>
  <c r="E161" i="19"/>
  <c r="G161" i="19" s="1"/>
  <c r="E160" i="19"/>
  <c r="G160" i="19" s="1"/>
  <c r="E159" i="19"/>
  <c r="G159" i="19" s="1"/>
  <c r="E157" i="19"/>
  <c r="G157" i="19" s="1"/>
  <c r="E156" i="19"/>
  <c r="G156" i="19" s="1"/>
  <c r="E155" i="19"/>
  <c r="G155" i="19" s="1"/>
  <c r="E154" i="19"/>
  <c r="G154" i="19" s="1"/>
  <c r="E153" i="19"/>
  <c r="G153" i="19" s="1"/>
  <c r="E152" i="19"/>
  <c r="G152" i="19" s="1"/>
  <c r="E151" i="19"/>
  <c r="G151" i="19" s="1"/>
  <c r="E150" i="19"/>
  <c r="G150" i="19" s="1"/>
  <c r="E149" i="19"/>
  <c r="G149" i="19" s="1"/>
  <c r="E148" i="19"/>
  <c r="G148" i="19" s="1"/>
  <c r="E147" i="19"/>
  <c r="G147" i="19" s="1"/>
  <c r="E158" i="19"/>
  <c r="E145" i="19"/>
  <c r="G145" i="19" s="1"/>
  <c r="E144" i="19"/>
  <c r="G144" i="19" s="1"/>
  <c r="E143" i="19"/>
  <c r="G143" i="19" s="1"/>
  <c r="E142" i="19"/>
  <c r="G142" i="19" s="1"/>
  <c r="E141" i="19"/>
  <c r="G141" i="19" s="1"/>
  <c r="E140" i="19"/>
  <c r="G140" i="19" s="1"/>
  <c r="E139" i="19"/>
  <c r="G139" i="19" s="1"/>
  <c r="E138" i="19"/>
  <c r="G138" i="19" s="1"/>
  <c r="E137" i="19"/>
  <c r="G137" i="19" s="1"/>
  <c r="E136" i="19"/>
  <c r="G136" i="19" s="1"/>
  <c r="E135" i="19"/>
  <c r="G135" i="19" s="1"/>
  <c r="E134" i="19"/>
  <c r="G134" i="19" s="1"/>
  <c r="E133" i="19"/>
  <c r="G133" i="19" s="1"/>
  <c r="E132" i="19"/>
  <c r="G132" i="19" s="1"/>
  <c r="E131" i="19"/>
  <c r="G131" i="19" s="1"/>
  <c r="E130" i="19"/>
  <c r="G130" i="19" s="1"/>
  <c r="E126" i="19"/>
  <c r="G126" i="19" s="1"/>
  <c r="E125" i="19"/>
  <c r="G125" i="19" s="1"/>
  <c r="E128" i="19"/>
  <c r="G128" i="19" s="1"/>
  <c r="E127" i="19"/>
  <c r="G127" i="19" s="1"/>
  <c r="E124" i="19"/>
  <c r="G124" i="19" s="1"/>
  <c r="E123" i="19"/>
  <c r="G123" i="19" s="1"/>
  <c r="E122" i="19"/>
  <c r="G122" i="19" s="1"/>
  <c r="E121" i="19"/>
  <c r="G121" i="19" s="1"/>
  <c r="E98" i="19"/>
  <c r="G98" i="19" s="1"/>
  <c r="E97" i="19"/>
  <c r="G97" i="19" s="1"/>
  <c r="E96" i="19"/>
  <c r="G96" i="19" s="1"/>
  <c r="E95" i="19"/>
  <c r="G95" i="19" s="1"/>
  <c r="E94" i="19"/>
  <c r="G94" i="19" s="1"/>
  <c r="E93" i="19"/>
  <c r="G93" i="19" s="1"/>
  <c r="E92" i="19"/>
  <c r="G92" i="19" s="1"/>
  <c r="E91" i="19"/>
  <c r="G91" i="19" s="1"/>
  <c r="E90" i="19"/>
  <c r="G90" i="19" s="1"/>
  <c r="E89" i="19"/>
  <c r="G89" i="19" s="1"/>
  <c r="E88" i="19"/>
  <c r="G88" i="19" s="1"/>
  <c r="E86" i="19"/>
  <c r="G86" i="19" s="1"/>
  <c r="E85" i="19"/>
  <c r="G85" i="19" s="1"/>
  <c r="E84" i="19"/>
  <c r="G84" i="19" s="1"/>
  <c r="E83" i="19"/>
  <c r="G83" i="19" s="1"/>
  <c r="E81" i="19"/>
  <c r="G81" i="19" s="1"/>
  <c r="E80" i="19"/>
  <c r="G80" i="19" s="1"/>
  <c r="E79" i="19"/>
  <c r="G79" i="19" s="1"/>
  <c r="E78" i="19"/>
  <c r="G78" i="19" s="1"/>
  <c r="E76" i="19"/>
  <c r="G76" i="19" s="1"/>
  <c r="E75" i="19"/>
  <c r="G75" i="19" s="1"/>
  <c r="E74" i="19"/>
  <c r="G74" i="19" s="1"/>
  <c r="E73" i="19"/>
  <c r="G73" i="19" s="1"/>
  <c r="E72" i="19"/>
  <c r="G72" i="19" s="1"/>
  <c r="E71" i="19"/>
  <c r="G71" i="19" s="1"/>
  <c r="E70" i="19"/>
  <c r="G70" i="19" s="1"/>
  <c r="E69" i="19"/>
  <c r="G69" i="19" s="1"/>
  <c r="E68" i="19"/>
  <c r="G68" i="19" s="1"/>
  <c r="E67" i="19"/>
  <c r="G67" i="19" s="1"/>
  <c r="E48" i="19"/>
  <c r="G48" i="19" s="1"/>
  <c r="E49" i="19"/>
  <c r="G49" i="19" s="1"/>
  <c r="E50" i="19"/>
  <c r="G50" i="19" s="1"/>
  <c r="E51" i="19"/>
  <c r="G51" i="19" s="1"/>
  <c r="E45" i="19"/>
  <c r="G45" i="19" s="1"/>
  <c r="E44" i="19"/>
  <c r="G44" i="19" s="1"/>
  <c r="E43" i="19"/>
  <c r="G43" i="19" s="1"/>
  <c r="E42" i="19"/>
  <c r="G42" i="19" s="1"/>
  <c r="E41" i="19"/>
  <c r="G41" i="19" s="1"/>
  <c r="E40" i="19"/>
  <c r="G40" i="19" s="1"/>
  <c r="E39" i="19"/>
  <c r="G39" i="19" s="1"/>
  <c r="E188" i="19" l="1"/>
  <c r="G188" i="19" s="1"/>
  <c r="E10" i="19" l="1"/>
  <c r="G10" i="19" s="1"/>
  <c r="A3" i="19" l="1"/>
  <c r="A3" i="18"/>
  <c r="M9" i="20" l="1"/>
  <c r="H9" i="20"/>
  <c r="G9" i="20"/>
  <c r="E9" i="20"/>
  <c r="N9" i="20" l="1"/>
  <c r="O9" i="20" s="1"/>
  <c r="Q9" i="20" s="1"/>
  <c r="E22" i="19"/>
  <c r="G22" i="19" s="1"/>
  <c r="E21" i="19"/>
  <c r="G21" i="19" s="1"/>
  <c r="P9" i="20" l="1"/>
  <c r="E213" i="18"/>
  <c r="G213" i="18" s="1"/>
  <c r="E212" i="18"/>
  <c r="G212" i="18" s="1"/>
  <c r="E205" i="19"/>
  <c r="G205" i="19" s="1"/>
  <c r="E211" i="18"/>
  <c r="G211" i="18" s="1"/>
  <c r="E210" i="18"/>
  <c r="G210" i="18" s="1"/>
  <c r="E212" i="19"/>
  <c r="G212" i="19" s="1"/>
  <c r="E211" i="19"/>
  <c r="G211" i="19" s="1"/>
  <c r="E210" i="19"/>
  <c r="G210" i="19" s="1"/>
  <c r="E209" i="19"/>
  <c r="G209" i="19" s="1"/>
  <c r="E208" i="19"/>
  <c r="G208" i="19" s="1"/>
  <c r="E207" i="19"/>
  <c r="G207" i="19" s="1"/>
  <c r="E206" i="19"/>
  <c r="G206" i="19" s="1"/>
  <c r="E204" i="19"/>
  <c r="G204" i="19" s="1"/>
  <c r="E203" i="19"/>
  <c r="G203" i="19" s="1"/>
  <c r="E202" i="19"/>
  <c r="G202" i="19" s="1"/>
  <c r="E263" i="19"/>
  <c r="G263" i="19" s="1"/>
  <c r="E262" i="19"/>
  <c r="G262" i="19" s="1"/>
  <c r="E261" i="19"/>
  <c r="G261" i="19" s="1"/>
  <c r="E260" i="19"/>
  <c r="G260" i="19" s="1"/>
  <c r="E259" i="19"/>
  <c r="G259" i="19" s="1"/>
  <c r="E257" i="19"/>
  <c r="G257" i="19" s="1"/>
  <c r="E256" i="19"/>
  <c r="G256" i="19" s="1"/>
  <c r="E255" i="19"/>
  <c r="G255" i="19" s="1"/>
  <c r="E254" i="19"/>
  <c r="G254" i="19" s="1"/>
  <c r="E253" i="19"/>
  <c r="G253" i="19" s="1"/>
  <c r="E251" i="19"/>
  <c r="G251" i="19" s="1"/>
  <c r="E250" i="19"/>
  <c r="G250" i="19" s="1"/>
  <c r="E249" i="19"/>
  <c r="G249" i="19" s="1"/>
  <c r="E248" i="19"/>
  <c r="G248" i="19" s="1"/>
  <c r="E247" i="19"/>
  <c r="G247" i="19" s="1"/>
  <c r="E246" i="19"/>
  <c r="G246" i="19" s="1"/>
  <c r="E235" i="19"/>
  <c r="G235" i="19" s="1"/>
  <c r="E244" i="19"/>
  <c r="G244" i="19" s="1"/>
  <c r="E258" i="19" l="1"/>
  <c r="G258" i="19" s="1"/>
  <c r="E252" i="19"/>
  <c r="G252" i="19" s="1"/>
  <c r="E245" i="19"/>
  <c r="G245" i="19" s="1"/>
  <c r="E243" i="19"/>
  <c r="E239" i="19"/>
  <c r="G239" i="19" s="1"/>
  <c r="E238" i="19"/>
  <c r="E236" i="19"/>
  <c r="G236" i="19" s="1"/>
  <c r="E234" i="19"/>
  <c r="G234" i="19" s="1"/>
  <c r="E233" i="19"/>
  <c r="E224" i="19"/>
  <c r="G224" i="19" s="1"/>
  <c r="E219" i="19"/>
  <c r="E221" i="19"/>
  <c r="G221" i="19" s="1"/>
  <c r="E222" i="19"/>
  <c r="G222" i="19" s="1"/>
  <c r="E223" i="19"/>
  <c r="G223" i="19" s="1"/>
  <c r="E226" i="19"/>
  <c r="E225" i="19"/>
  <c r="G225" i="19" s="1"/>
  <c r="E220" i="19"/>
  <c r="G220" i="19" s="1"/>
  <c r="E218" i="19"/>
  <c r="G218" i="19" s="1"/>
  <c r="E217" i="19"/>
  <c r="G217" i="19" s="1"/>
  <c r="E216" i="19"/>
  <c r="E215" i="19"/>
  <c r="G215" i="19" s="1"/>
  <c r="E214" i="19"/>
  <c r="G214" i="19" s="1"/>
  <c r="E213" i="19"/>
  <c r="E201" i="19"/>
  <c r="G201" i="19" s="1"/>
  <c r="E200" i="19"/>
  <c r="E199" i="19"/>
  <c r="G199" i="19" s="1"/>
  <c r="E198" i="19"/>
  <c r="E110" i="19"/>
  <c r="G110" i="19" s="1"/>
  <c r="E111" i="19"/>
  <c r="G111" i="19" s="1"/>
  <c r="E112" i="19"/>
  <c r="G112" i="19" s="1"/>
  <c r="E113" i="19"/>
  <c r="G113" i="19" s="1"/>
  <c r="E114" i="19"/>
  <c r="G114" i="19" s="1"/>
  <c r="E101" i="19"/>
  <c r="G101" i="19" s="1"/>
  <c r="E102" i="19"/>
  <c r="G102" i="19" s="1"/>
  <c r="E34" i="19"/>
  <c r="G34" i="19" s="1"/>
  <c r="E33" i="19"/>
  <c r="G33" i="19" s="1"/>
  <c r="E14" i="19"/>
  <c r="G14" i="19" s="1"/>
  <c r="E12" i="19"/>
  <c r="G12" i="19" s="1"/>
  <c r="E197" i="19"/>
  <c r="G197" i="19" s="1"/>
  <c r="E196" i="19"/>
  <c r="G196" i="19" s="1"/>
  <c r="E195" i="19"/>
  <c r="E194" i="19"/>
  <c r="G194" i="19" s="1"/>
  <c r="E193" i="19"/>
  <c r="G193" i="19" s="1"/>
  <c r="E192" i="19"/>
  <c r="G192" i="19" s="1"/>
  <c r="E191" i="19"/>
  <c r="E190" i="19"/>
  <c r="G190" i="19" s="1"/>
  <c r="E189" i="19"/>
  <c r="E187" i="19"/>
  <c r="G187" i="19" s="1"/>
  <c r="E186" i="19"/>
  <c r="G186" i="19" s="1"/>
  <c r="E185" i="19"/>
  <c r="G185" i="19" s="1"/>
  <c r="E184" i="19"/>
  <c r="E183" i="19"/>
  <c r="G183" i="19" s="1"/>
  <c r="E182" i="19"/>
  <c r="E181" i="19"/>
  <c r="G181" i="19" s="1"/>
  <c r="E180" i="19"/>
  <c r="E177" i="19"/>
  <c r="E170" i="19"/>
  <c r="E146" i="19"/>
  <c r="E129" i="19"/>
  <c r="E120" i="19"/>
  <c r="E119" i="19"/>
  <c r="G119" i="19" s="1"/>
  <c r="E118" i="19"/>
  <c r="G118" i="19" s="1"/>
  <c r="E117" i="19"/>
  <c r="G117" i="19" s="1"/>
  <c r="E116" i="19"/>
  <c r="G116" i="19" s="1"/>
  <c r="E115" i="19"/>
  <c r="G115" i="19" s="1"/>
  <c r="E109" i="19"/>
  <c r="G109" i="19" s="1"/>
  <c r="E108" i="19"/>
  <c r="E107" i="19"/>
  <c r="G107" i="19" s="1"/>
  <c r="E106" i="19"/>
  <c r="G106" i="19" s="1"/>
  <c r="E105" i="19"/>
  <c r="G105" i="19" s="1"/>
  <c r="E104" i="19"/>
  <c r="G104" i="19" s="1"/>
  <c r="E103" i="19"/>
  <c r="G103" i="19" s="1"/>
  <c r="E100" i="19"/>
  <c r="G100" i="19" s="1"/>
  <c r="E99" i="19"/>
  <c r="E87" i="19"/>
  <c r="E82" i="19"/>
  <c r="E77" i="19"/>
  <c r="E66" i="19"/>
  <c r="E65" i="19"/>
  <c r="G65" i="19" s="1"/>
  <c r="E64" i="19"/>
  <c r="G64" i="19" s="1"/>
  <c r="E63" i="19"/>
  <c r="E62" i="19"/>
  <c r="G62" i="19" s="1"/>
  <c r="E61" i="19"/>
  <c r="E60" i="19"/>
  <c r="G60" i="19" s="1"/>
  <c r="E59" i="19"/>
  <c r="E58" i="19"/>
  <c r="G58" i="19" s="1"/>
  <c r="E57" i="19"/>
  <c r="E56" i="19"/>
  <c r="G56" i="19" s="1"/>
  <c r="E55" i="19"/>
  <c r="G55" i="19" s="1"/>
  <c r="E54" i="19"/>
  <c r="E53" i="19"/>
  <c r="G53" i="19" s="1"/>
  <c r="E52" i="19"/>
  <c r="E47" i="19"/>
  <c r="G47" i="19" s="1"/>
  <c r="E46" i="19"/>
  <c r="E37" i="19"/>
  <c r="G37" i="19" s="1"/>
  <c r="E36" i="19"/>
  <c r="G36" i="19" s="1"/>
  <c r="E35" i="19"/>
  <c r="G35" i="19" s="1"/>
  <c r="E32" i="19"/>
  <c r="G32" i="19" s="1"/>
  <c r="E30" i="19"/>
  <c r="E29" i="19"/>
  <c r="G29" i="19" s="1"/>
  <c r="E28" i="19"/>
  <c r="E27" i="19"/>
  <c r="G27" i="19" s="1"/>
  <c r="E26" i="19"/>
  <c r="E25" i="19"/>
  <c r="G25" i="19" s="1"/>
  <c r="E24" i="19"/>
  <c r="E23" i="19"/>
  <c r="G23" i="19" s="1"/>
  <c r="E20" i="19"/>
  <c r="G20" i="19" s="1"/>
  <c r="E19" i="19"/>
  <c r="E18" i="19"/>
  <c r="G18" i="19" s="1"/>
  <c r="E17" i="19"/>
  <c r="G17" i="19" s="1"/>
  <c r="E16" i="19"/>
  <c r="E15" i="19"/>
  <c r="G15" i="19" s="1"/>
  <c r="E13" i="19"/>
  <c r="E11" i="19"/>
  <c r="E9" i="19"/>
  <c r="E8" i="19"/>
  <c r="E153" i="18"/>
  <c r="G153" i="18" s="1"/>
  <c r="E81" i="18"/>
  <c r="G81" i="18" s="1"/>
  <c r="E291" i="18"/>
  <c r="G291" i="18" s="1"/>
  <c r="E290" i="18"/>
  <c r="G290" i="18" s="1"/>
  <c r="E289" i="18"/>
  <c r="G289" i="18" s="1"/>
  <c r="E288" i="18"/>
  <c r="G288" i="18" s="1"/>
  <c r="E287" i="18"/>
  <c r="G287" i="18" s="1"/>
  <c r="E286" i="18"/>
  <c r="G286" i="18" s="1"/>
  <c r="E285" i="18"/>
  <c r="G285" i="18" s="1"/>
  <c r="E284" i="18"/>
  <c r="E282" i="18"/>
  <c r="G282" i="18" s="1"/>
  <c r="E281" i="18"/>
  <c r="G281" i="18" s="1"/>
  <c r="E280" i="18"/>
  <c r="G280" i="18" s="1"/>
  <c r="E279" i="18"/>
  <c r="G279" i="18" s="1"/>
  <c r="E278" i="18"/>
  <c r="G278" i="18" s="1"/>
  <c r="E277" i="18"/>
  <c r="G277" i="18" s="1"/>
  <c r="E276" i="18"/>
  <c r="E275" i="18"/>
  <c r="G275" i="18" s="1"/>
  <c r="E274" i="18"/>
  <c r="G274" i="18" s="1"/>
  <c r="E273" i="18"/>
  <c r="G273" i="18" s="1"/>
  <c r="E272" i="18"/>
  <c r="G272" i="18" s="1"/>
  <c r="E271" i="18"/>
  <c r="G271" i="18" s="1"/>
  <c r="E270" i="18"/>
  <c r="G270" i="18" s="1"/>
  <c r="E269" i="18"/>
  <c r="G269" i="18" s="1"/>
  <c r="E268" i="18"/>
  <c r="G268" i="18" s="1"/>
  <c r="E267" i="18"/>
  <c r="E265" i="18"/>
  <c r="G265" i="18" s="1"/>
  <c r="E264" i="18"/>
  <c r="G264" i="18" s="1"/>
  <c r="E263" i="18"/>
  <c r="G263" i="18" s="1"/>
  <c r="E262" i="18"/>
  <c r="G262" i="18" s="1"/>
  <c r="E261" i="18"/>
  <c r="E259" i="18"/>
  <c r="G259" i="18" s="1"/>
  <c r="E258" i="18"/>
  <c r="G258" i="18" s="1"/>
  <c r="E257" i="18"/>
  <c r="G257" i="18" s="1"/>
  <c r="E256" i="18"/>
  <c r="G256" i="18" s="1"/>
  <c r="E255" i="18"/>
  <c r="E254" i="18"/>
  <c r="G254" i="18" s="1"/>
  <c r="E253" i="18"/>
  <c r="G253" i="18" s="1"/>
  <c r="E252" i="18"/>
  <c r="G252" i="18" s="1"/>
  <c r="E251" i="18"/>
  <c r="G251" i="18" s="1"/>
  <c r="E250" i="18"/>
  <c r="E249" i="18" l="1"/>
  <c r="G249" i="18" s="1"/>
  <c r="E248" i="18"/>
  <c r="G248" i="18" s="1"/>
  <c r="E247" i="18"/>
  <c r="G247" i="18" s="1"/>
  <c r="E246" i="18"/>
  <c r="G246" i="18" s="1"/>
  <c r="E245" i="18"/>
  <c r="E243" i="18"/>
  <c r="G243" i="18" s="1"/>
  <c r="E242" i="18"/>
  <c r="G242" i="18" s="1"/>
  <c r="E241" i="18"/>
  <c r="G241" i="18" s="1"/>
  <c r="E240" i="18"/>
  <c r="G240" i="18" s="1"/>
  <c r="E239" i="18"/>
  <c r="E214" i="18"/>
  <c r="E209" i="18"/>
  <c r="G209" i="18" s="1"/>
  <c r="E208" i="18"/>
  <c r="G208" i="18" s="1"/>
  <c r="E207" i="18"/>
  <c r="G207" i="18" s="1"/>
  <c r="E206" i="18"/>
  <c r="G206" i="18" s="1"/>
  <c r="E205" i="18"/>
  <c r="E198" i="18"/>
  <c r="G198" i="18" s="1"/>
  <c r="E197" i="18"/>
  <c r="G197" i="18" s="1"/>
  <c r="E196" i="18"/>
  <c r="G196" i="18" s="1"/>
  <c r="E195" i="18"/>
  <c r="G195" i="18" s="1"/>
  <c r="E194" i="18"/>
  <c r="G194" i="18" s="1"/>
  <c r="E193" i="18"/>
  <c r="E191" i="18"/>
  <c r="G191" i="18" s="1"/>
  <c r="E190" i="18"/>
  <c r="G190" i="18" s="1"/>
  <c r="E189" i="18"/>
  <c r="G189" i="18" s="1"/>
  <c r="E188" i="18"/>
  <c r="G188" i="18" s="1"/>
  <c r="E187" i="18"/>
  <c r="G187" i="18" s="1"/>
  <c r="E186" i="18"/>
  <c r="G186" i="18" s="1"/>
  <c r="E185" i="18"/>
  <c r="E184" i="18"/>
  <c r="G184" i="18" s="1"/>
  <c r="E183" i="18"/>
  <c r="G183" i="18" s="1"/>
  <c r="E182" i="18"/>
  <c r="G182" i="18" s="1"/>
  <c r="E181" i="18"/>
  <c r="G181" i="18" s="1"/>
  <c r="E180" i="18"/>
  <c r="G180" i="18" s="1"/>
  <c r="E179" i="18"/>
  <c r="G179" i="18" s="1"/>
  <c r="E178" i="18"/>
  <c r="E177" i="18"/>
  <c r="G177" i="18" s="1"/>
  <c r="E176" i="18"/>
  <c r="G176" i="18" s="1"/>
  <c r="E175" i="18"/>
  <c r="G175" i="18" s="1"/>
  <c r="E174" i="18"/>
  <c r="G174" i="18" s="1"/>
  <c r="E173" i="18"/>
  <c r="G173" i="18" s="1"/>
  <c r="E172" i="18"/>
  <c r="G172" i="18" s="1"/>
  <c r="E171" i="18"/>
  <c r="E170" i="18"/>
  <c r="G170" i="18" s="1"/>
  <c r="E169" i="18"/>
  <c r="G169" i="18" s="1"/>
  <c r="E168" i="18"/>
  <c r="G168" i="18" s="1"/>
  <c r="E167" i="18"/>
  <c r="G167" i="18" s="1"/>
  <c r="E166" i="18"/>
  <c r="G166" i="18" s="1"/>
  <c r="E165" i="18"/>
  <c r="G165" i="18" s="1"/>
  <c r="E164" i="18"/>
  <c r="E163" i="18"/>
  <c r="G163" i="18" s="1"/>
  <c r="E162" i="18"/>
  <c r="G162" i="18" s="1"/>
  <c r="E161" i="18"/>
  <c r="G161" i="18" s="1"/>
  <c r="E160" i="18"/>
  <c r="G160" i="18" s="1"/>
  <c r="E159" i="18"/>
  <c r="G159" i="18" s="1"/>
  <c r="E158" i="18"/>
  <c r="G158" i="18" s="1"/>
  <c r="E157" i="18"/>
  <c r="E192" i="18"/>
  <c r="G192" i="18" s="1"/>
  <c r="E156" i="18"/>
  <c r="G156" i="18" s="1"/>
  <c r="E155" i="18"/>
  <c r="G155" i="18" s="1"/>
  <c r="E154" i="18"/>
  <c r="G154" i="18" s="1"/>
  <c r="E152" i="18"/>
  <c r="G152" i="18" s="1"/>
  <c r="E151" i="18"/>
  <c r="G151" i="18" s="1"/>
  <c r="E150" i="18"/>
  <c r="G150" i="18" s="1"/>
  <c r="E149" i="18"/>
  <c r="G149" i="18" s="1"/>
  <c r="E148" i="18"/>
  <c r="G148" i="18" s="1"/>
  <c r="E147" i="18"/>
  <c r="E143" i="18"/>
  <c r="G143" i="18" s="1"/>
  <c r="E142" i="18"/>
  <c r="G142" i="18" s="1"/>
  <c r="E141" i="18"/>
  <c r="G141" i="18" s="1"/>
  <c r="E140" i="18"/>
  <c r="G140" i="18" s="1"/>
  <c r="E139" i="18"/>
  <c r="G139" i="18" s="1"/>
  <c r="E138" i="18"/>
  <c r="G138" i="18" s="1"/>
  <c r="E137" i="18"/>
  <c r="G137" i="18" s="1"/>
  <c r="E136" i="18"/>
  <c r="G136" i="18" s="1"/>
  <c r="E135" i="18"/>
  <c r="G135" i="18" s="1"/>
  <c r="E134" i="18"/>
  <c r="G134" i="18" s="1"/>
  <c r="E133" i="18"/>
  <c r="E130" i="18"/>
  <c r="G130" i="18" s="1"/>
  <c r="E129" i="18"/>
  <c r="G129" i="18" s="1"/>
  <c r="E128" i="18"/>
  <c r="G128" i="18" s="1"/>
  <c r="E127" i="18"/>
  <c r="G127" i="18" s="1"/>
  <c r="E126" i="18"/>
  <c r="G126" i="18" s="1"/>
  <c r="E125" i="18"/>
  <c r="G125" i="18" s="1"/>
  <c r="E124" i="18"/>
  <c r="G124" i="18" s="1"/>
  <c r="E123" i="18"/>
  <c r="G123" i="18" s="1"/>
  <c r="E122" i="18"/>
  <c r="E119" i="18"/>
  <c r="G119" i="18" s="1"/>
  <c r="E118" i="18"/>
  <c r="G118" i="18" s="1"/>
  <c r="E117" i="18"/>
  <c r="G117" i="18" s="1"/>
  <c r="E116" i="18"/>
  <c r="G116" i="18" s="1"/>
  <c r="E115" i="18"/>
  <c r="G115" i="18" s="1"/>
  <c r="E114" i="18"/>
  <c r="G114" i="18" s="1"/>
  <c r="E113" i="18"/>
  <c r="E112" i="18"/>
  <c r="G112" i="18" s="1"/>
  <c r="E111" i="18"/>
  <c r="G111" i="18" s="1"/>
  <c r="E110" i="18"/>
  <c r="G110" i="18" s="1"/>
  <c r="E109" i="18"/>
  <c r="G109" i="18" s="1"/>
  <c r="E108" i="18"/>
  <c r="G108" i="18" s="1"/>
  <c r="E107" i="18"/>
  <c r="G107" i="18" s="1"/>
  <c r="E106" i="18"/>
  <c r="E105" i="18"/>
  <c r="G105" i="18" s="1"/>
  <c r="E104" i="18"/>
  <c r="G104" i="18" s="1"/>
  <c r="E103" i="18"/>
  <c r="G103" i="18" s="1"/>
  <c r="E102" i="18"/>
  <c r="G102" i="18" s="1"/>
  <c r="E101" i="18"/>
  <c r="G101" i="18" s="1"/>
  <c r="E100" i="18"/>
  <c r="G100" i="18" s="1"/>
  <c r="E99" i="18"/>
  <c r="E98" i="18"/>
  <c r="G98" i="18" s="1"/>
  <c r="E97" i="18"/>
  <c r="G97" i="18" s="1"/>
  <c r="E96" i="18"/>
  <c r="G96" i="18" s="1"/>
  <c r="E95" i="18"/>
  <c r="G95" i="18" s="1"/>
  <c r="E94" i="18"/>
  <c r="G94" i="18" s="1"/>
  <c r="E93" i="18"/>
  <c r="E92" i="18"/>
  <c r="G92" i="18" s="1"/>
  <c r="E91" i="18"/>
  <c r="G91" i="18" s="1"/>
  <c r="E90" i="18"/>
  <c r="G90" i="18" s="1"/>
  <c r="E89" i="18"/>
  <c r="G89" i="18" s="1"/>
  <c r="E88" i="18"/>
  <c r="G88" i="18" s="1"/>
  <c r="E87" i="18"/>
  <c r="G87" i="18" s="1"/>
  <c r="E86" i="18"/>
  <c r="E260" i="18"/>
  <c r="E266" i="18"/>
  <c r="E283" i="18"/>
  <c r="E292" i="18"/>
  <c r="E293" i="18"/>
  <c r="E294" i="18"/>
  <c r="E295" i="18"/>
  <c r="E296" i="18"/>
  <c r="E79" i="18"/>
  <c r="G79" i="18" s="1"/>
  <c r="E78" i="18"/>
  <c r="G78" i="18" s="1"/>
  <c r="E77" i="18"/>
  <c r="G77" i="18" s="1"/>
  <c r="E76" i="18"/>
  <c r="G76" i="18" s="1"/>
  <c r="E75" i="18"/>
  <c r="E83" i="18"/>
  <c r="G83" i="18" s="1"/>
  <c r="E82" i="18"/>
  <c r="G82" i="18" s="1"/>
  <c r="E80" i="18"/>
  <c r="G80" i="18" s="1"/>
  <c r="E62" i="18"/>
  <c r="E61" i="18"/>
  <c r="G61" i="18" s="1"/>
  <c r="E60" i="18"/>
  <c r="G60" i="18" s="1"/>
  <c r="E59" i="18"/>
  <c r="G59" i="18" s="1"/>
  <c r="E58" i="18"/>
  <c r="G58" i="18" s="1"/>
  <c r="E57" i="18"/>
  <c r="G57" i="18" s="1"/>
  <c r="E56" i="18"/>
  <c r="G56" i="18" s="1"/>
  <c r="E55" i="18"/>
  <c r="G55" i="18" s="1"/>
  <c r="E54" i="18"/>
  <c r="E52" i="18"/>
  <c r="G52" i="18" s="1"/>
  <c r="E51" i="18"/>
  <c r="G51" i="18" s="1"/>
  <c r="E50" i="18"/>
  <c r="G50" i="18" s="1"/>
  <c r="E49" i="18"/>
  <c r="G49" i="18" s="1"/>
  <c r="E48" i="18"/>
  <c r="G48" i="18" s="1"/>
  <c r="E47" i="18"/>
  <c r="G47" i="18" s="1"/>
  <c r="E46" i="18"/>
  <c r="E45" i="18"/>
  <c r="G45" i="18" s="1"/>
  <c r="E44" i="18"/>
  <c r="G44" i="18" s="1"/>
  <c r="E43" i="18"/>
  <c r="G43" i="18" s="1"/>
  <c r="E42" i="18"/>
  <c r="G42" i="18" s="1"/>
  <c r="E41" i="18"/>
  <c r="G41" i="18" s="1"/>
  <c r="E40" i="18"/>
  <c r="G40" i="18" s="1"/>
  <c r="E39" i="18"/>
  <c r="E37" i="18"/>
  <c r="G37" i="18" s="1"/>
  <c r="E36" i="18"/>
  <c r="G36" i="18" s="1"/>
  <c r="E35" i="18"/>
  <c r="G35" i="18" s="1"/>
  <c r="E34" i="18"/>
  <c r="G34" i="18" s="1"/>
  <c r="E33" i="18"/>
  <c r="G33" i="18" s="1"/>
  <c r="E32" i="18"/>
  <c r="E26" i="18"/>
  <c r="E20" i="18"/>
  <c r="E14" i="18"/>
  <c r="E15" i="18"/>
  <c r="E16" i="18"/>
  <c r="E17" i="18"/>
  <c r="E18" i="18"/>
  <c r="E19" i="18"/>
  <c r="E21" i="18"/>
  <c r="E22" i="18"/>
  <c r="E23" i="18"/>
  <c r="E24" i="18"/>
  <c r="E25" i="18"/>
  <c r="E27" i="18"/>
  <c r="E28" i="18"/>
  <c r="E29" i="18"/>
  <c r="E30" i="18"/>
  <c r="E31" i="18"/>
  <c r="E38" i="18"/>
  <c r="E53" i="18"/>
  <c r="E84" i="18"/>
  <c r="E85" i="18"/>
  <c r="E120" i="18"/>
  <c r="E121" i="18"/>
  <c r="E131" i="18"/>
  <c r="E132" i="18"/>
  <c r="E9" i="18"/>
  <c r="E10" i="18"/>
  <c r="G10" i="18" s="1"/>
  <c r="E11" i="18"/>
  <c r="E12" i="18"/>
  <c r="E13" i="18"/>
  <c r="E8" i="18"/>
  <c r="G296" i="18" l="1"/>
  <c r="G295" i="18"/>
  <c r="G294" i="18"/>
  <c r="G293" i="18"/>
  <c r="G292" i="18"/>
  <c r="G283" i="18"/>
  <c r="G266" i="18"/>
  <c r="G260" i="18"/>
  <c r="G132" i="18"/>
  <c r="G131" i="18"/>
  <c r="G121" i="18"/>
  <c r="G120" i="18"/>
  <c r="G85" i="18"/>
  <c r="G84" i="18"/>
  <c r="G53" i="18"/>
  <c r="G38" i="18"/>
  <c r="G31" i="18"/>
  <c r="G30" i="18"/>
  <c r="G29" i="18"/>
  <c r="G28" i="18"/>
  <c r="G27" i="18"/>
  <c r="G25" i="18"/>
  <c r="G24" i="18"/>
  <c r="G23" i="18"/>
  <c r="G22" i="18"/>
  <c r="G21" i="18"/>
  <c r="G19" i="18"/>
  <c r="G18" i="18"/>
  <c r="G17" i="18"/>
  <c r="G16" i="18"/>
  <c r="G15" i="18"/>
  <c r="G13" i="18"/>
  <c r="G12" i="18"/>
  <c r="G11" i="18"/>
</calcChain>
</file>

<file path=xl/comments1.xml><?xml version="1.0" encoding="utf-8"?>
<comments xmlns="http://schemas.openxmlformats.org/spreadsheetml/2006/main">
  <authors>
    <author>PHUONG THAO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 xml:space="preserve"> Thông tư số: 06/2018/TT-BGDĐT (ngày 28/2/2018)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<sst xmlns="http://schemas.openxmlformats.org/spreadsheetml/2006/main" count="1150" uniqueCount="406">
  <si>
    <t xml:space="preserve">Định mức vật tư tiêu hao trong năm học </t>
  </si>
  <si>
    <t>STT</t>
  </si>
  <si>
    <t>chiếc</t>
  </si>
  <si>
    <t>bộ</t>
  </si>
  <si>
    <t>B</t>
  </si>
  <si>
    <t>A</t>
  </si>
  <si>
    <t>C</t>
  </si>
  <si>
    <t>I</t>
  </si>
  <si>
    <t>II</t>
  </si>
  <si>
    <t>III</t>
  </si>
  <si>
    <t>Đơn vị tính</t>
  </si>
  <si>
    <t>Định mức/sinh viên</t>
  </si>
  <si>
    <r>
      <t xml:space="preserve">Thời gian sử dụng trung bình của vật tư </t>
    </r>
    <r>
      <rPr>
        <b/>
        <i/>
        <sz val="12"/>
        <rFont val="Times New Roman"/>
        <family val="1"/>
      </rPr>
      <t xml:space="preserve">(năm) </t>
    </r>
  </si>
  <si>
    <t>Giấy A0</t>
  </si>
  <si>
    <t>Bút dạ màu</t>
  </si>
  <si>
    <t>Giấy A4</t>
  </si>
  <si>
    <t>Bút dạ đen (viết bảng trắng)</t>
  </si>
  <si>
    <t>Giấy A4 (màu)</t>
  </si>
  <si>
    <t xml:space="preserve">Định mức tiêu hao môn học: Những NLCB của chủ nghĩa Mác - Lênin (phần 1: Triết học) </t>
  </si>
  <si>
    <t xml:space="preserve">Định mức tiêu hao môn học: Những NLCB của chủ nghĩa Mác - Lênin (phần 2: KTCT và CNXH) </t>
  </si>
  <si>
    <t>Băng dính 2 mặt</t>
  </si>
  <si>
    <t>Định mức tiêu hao môn học: Đường lối cách mạng của Đảng CSVN</t>
  </si>
  <si>
    <t>Định mức chung cho SV/lớp, trường</t>
  </si>
  <si>
    <t>Định mức tiêu hao môn học: Tư tưởng Hồ Chí Minh</t>
  </si>
  <si>
    <t>Định mức tiêu hao môn học: Ngoại ngữ (tiếng Anh)</t>
  </si>
  <si>
    <t>Giấy nhớ màu</t>
  </si>
  <si>
    <t>IV</t>
  </si>
  <si>
    <t>V</t>
  </si>
  <si>
    <t>VI</t>
  </si>
  <si>
    <t>VII</t>
  </si>
  <si>
    <t>Định mức tiêu hao môn học: Tâm lý học đại cương</t>
  </si>
  <si>
    <t>Nam châm nhỏ</t>
  </si>
  <si>
    <t>VIII</t>
  </si>
  <si>
    <t>Định mức tiêu hao môn học: Giáo dục học đại cương</t>
  </si>
  <si>
    <t>IX</t>
  </si>
  <si>
    <t>Định mức tiêu hao môn học: Âm nhạc và Múa</t>
  </si>
  <si>
    <t>Khăn voan</t>
  </si>
  <si>
    <t>Ô múa</t>
  </si>
  <si>
    <t>X</t>
  </si>
  <si>
    <t>Giấy vẽ A3</t>
  </si>
  <si>
    <t>Bút vẽ</t>
  </si>
  <si>
    <t>Đất nặn</t>
  </si>
  <si>
    <t>Nam châm</t>
  </si>
  <si>
    <t>Giấy bìa A0</t>
  </si>
  <si>
    <t>Bút sáp màu</t>
  </si>
  <si>
    <t>quyển</t>
  </si>
  <si>
    <t>Màu nước</t>
  </si>
  <si>
    <t>Màu nước (7 màu/hộp)</t>
  </si>
  <si>
    <t>Định mức tiêu hao môn học: Quản lý nhà nước về GD&amp;ĐT</t>
  </si>
  <si>
    <t>XI</t>
  </si>
  <si>
    <t>XII</t>
  </si>
  <si>
    <t>Định mức tiêu hao môn học: Nghề giáo viên Mầm non</t>
  </si>
  <si>
    <t>Chậu nhựa nhỡ</t>
  </si>
  <si>
    <t>Khăn mặt nhỏ</t>
  </si>
  <si>
    <t>Bát, thìa đồ chơi (nhựa)</t>
  </si>
  <si>
    <t>XIII</t>
  </si>
  <si>
    <t xml:space="preserve">Giấy A4 </t>
  </si>
  <si>
    <t>XIV</t>
  </si>
  <si>
    <t>Định mức tiêu hao môn học: Bồi dưỡng kỹ năng quản lý giáo dục mầm non</t>
  </si>
  <si>
    <t>XV</t>
  </si>
  <si>
    <t>Định mức tiêu hao môn học: Giáo dục kỹ năng sống</t>
  </si>
  <si>
    <t>Giấy nhớ nhỏ</t>
  </si>
  <si>
    <t>XVI</t>
  </si>
  <si>
    <t>Định mức tiêu hao môn học: Sự học và phát triển tâm lý trẻ em lứa tuổi MN</t>
  </si>
  <si>
    <t>Giấy decan màu (A0)</t>
  </si>
  <si>
    <t>Giấy màu A4</t>
  </si>
  <si>
    <t>XVII</t>
  </si>
  <si>
    <t>Định mức tiêu hao môn học: Giáo dục học MN</t>
  </si>
  <si>
    <t>XVIII</t>
  </si>
  <si>
    <t>Định mức tiêu hao môn học: PP giáo dục tạo hình</t>
  </si>
  <si>
    <t>XIX</t>
  </si>
  <si>
    <t>Định mức tiêu hao môn học: Phương pháp giảng dạy Âm nhạc</t>
  </si>
  <si>
    <t>XX</t>
  </si>
  <si>
    <t>Định mức tiêu hao môn học: Tổ chức hoạt động vui chơi</t>
  </si>
  <si>
    <t>Định mức tiêu hao môn học: Phương pháp phát triển ngôn ngữ</t>
  </si>
  <si>
    <t>XXI</t>
  </si>
  <si>
    <t>XXII</t>
  </si>
  <si>
    <t>XXIII</t>
  </si>
  <si>
    <t>XXIV</t>
  </si>
  <si>
    <t>Định mức tiêu hao môn học: Phương pháp khám phá khoa học về MTXQ</t>
  </si>
  <si>
    <t>Định mức tiêu hao môn học: Phương pháp giáo dục Thể chất</t>
  </si>
  <si>
    <t>Giấy đề can màu (A0)</t>
  </si>
  <si>
    <t>Định mức tiêu hao môn học: Vệ sinh - Dinh dưỡng - phòng Bệnh</t>
  </si>
  <si>
    <t>Gạo nếp</t>
  </si>
  <si>
    <t>Gạo tẻ</t>
  </si>
  <si>
    <t>Thịt lợn nạc</t>
  </si>
  <si>
    <t>Thịt gà</t>
  </si>
  <si>
    <t>Cà rốt</t>
  </si>
  <si>
    <t>Nấm đùi gà</t>
  </si>
  <si>
    <t>Bánh cuốn vuông</t>
  </si>
  <si>
    <t>Rau thơm các loại</t>
  </si>
  <si>
    <t>Giò nạc</t>
  </si>
  <si>
    <t>Trứng</t>
  </si>
  <si>
    <t>Đậu phụ</t>
  </si>
  <si>
    <t>Chim bồ câu</t>
  </si>
  <si>
    <t>Tôm</t>
  </si>
  <si>
    <t>Bún tươi</t>
  </si>
  <si>
    <t>Bánh đa nem</t>
  </si>
  <si>
    <t>Xì dầu</t>
  </si>
  <si>
    <t>Kg</t>
  </si>
  <si>
    <t>Con</t>
  </si>
  <si>
    <t>Dưa chuột, hành tây</t>
  </si>
  <si>
    <t>Cà chua, ngô ngọt, quả đỗ</t>
  </si>
  <si>
    <t>Dầu ăn (chai 500ml)</t>
  </si>
  <si>
    <t>XXV</t>
  </si>
  <si>
    <t>XXVI</t>
  </si>
  <si>
    <t>XXVII</t>
  </si>
  <si>
    <t xml:space="preserve">Bút dạ màu </t>
  </si>
  <si>
    <t>XXVIII</t>
  </si>
  <si>
    <t>Định mức tiêu hao môn học: Đánh giá trong GDMN</t>
  </si>
  <si>
    <t>XXIX</t>
  </si>
  <si>
    <t>Định mức tiêu hao môn học: Phát triển tình cảm và kỹ năng XH</t>
  </si>
  <si>
    <t>XXX</t>
  </si>
  <si>
    <t>Định mức tiêu hao môn học: Tạo hình đồ chơi</t>
  </si>
  <si>
    <t>Giấy xốp mầu</t>
  </si>
  <si>
    <t>Hộp</t>
  </si>
  <si>
    <t>Định mức tiêu hao môn học: Phương pháp làm quen với Toán</t>
  </si>
  <si>
    <t>Định mức tiêu hao môn học: Phương pháp làm quen với Văn học</t>
  </si>
  <si>
    <t>XXXI</t>
  </si>
  <si>
    <t>Định mức tiêu hao môn học: Văn học thiếu nhi và đọc diễn cảm</t>
  </si>
  <si>
    <t>XXXII</t>
  </si>
  <si>
    <t>Định mức tiêu hao môn học: Giáo dục hòa nhập trẻ khuyết tật</t>
  </si>
  <si>
    <t>XXXIII</t>
  </si>
  <si>
    <t>Định mức tiêu hao môn học: Đổi mới trong Giáo dục Mầm non</t>
  </si>
  <si>
    <t>XXXIV</t>
  </si>
  <si>
    <t>Giấy nhún</t>
  </si>
  <si>
    <t xml:space="preserve">Giấy nến </t>
  </si>
  <si>
    <t>Giấy xốp khổ A0</t>
  </si>
  <si>
    <t>Giấy bìa các màu khổ A0</t>
  </si>
  <si>
    <t>Keo nến to</t>
  </si>
  <si>
    <t>Keo nến nhỏ</t>
  </si>
  <si>
    <t xml:space="preserve">Súng bắn keo to </t>
  </si>
  <si>
    <t xml:space="preserve">Súng bắn keo nhỏ </t>
  </si>
  <si>
    <t>Định mức tiêu hao môn học: Rèn luyện NVSP thường xuyên</t>
  </si>
  <si>
    <t xml:space="preserve">Cây </t>
  </si>
  <si>
    <t xml:space="preserve">Cái </t>
  </si>
  <si>
    <t xml:space="preserve">Dây Kẽm buộc mềm </t>
  </si>
  <si>
    <t xml:space="preserve">Cành kẽm nhỏ 0,2cm </t>
  </si>
  <si>
    <t>Cành kẽm nhỡ 0,5cm</t>
  </si>
  <si>
    <t>Cành kẽm to 1,0cm</t>
  </si>
  <si>
    <t>Định mức tiêu hao môn: Tiếng Việt</t>
  </si>
  <si>
    <t>Tên vật tư, đồ dùng</t>
  </si>
  <si>
    <t>Định mức vật tư phục vụ đào tạo ngành GD Mầm non (Cao đẳng)</t>
  </si>
  <si>
    <t>Định mức tiêu hao môn: Pháp luật</t>
  </si>
  <si>
    <t>Nón múa (nón lá)</t>
  </si>
  <si>
    <t>Băng đô</t>
  </si>
  <si>
    <t>Khăn lụa múa</t>
  </si>
  <si>
    <t>Giầy vải múa</t>
  </si>
  <si>
    <t>Nơ múa</t>
  </si>
  <si>
    <t>Trống cơm</t>
  </si>
  <si>
    <t>Quạt múa (giấy)</t>
  </si>
  <si>
    <t xml:space="preserve">Hoa sen múa (lụa) </t>
  </si>
  <si>
    <t>Định mức tiêu hao môn: Mỹ thuật</t>
  </si>
  <si>
    <t xml:space="preserve">Giáo trình </t>
  </si>
  <si>
    <t>Đĩa DVD 1 số sự kiện Lịch sử VN</t>
  </si>
  <si>
    <t>Đĩa DVD cuộc đời, sự nghiệp HCM</t>
  </si>
  <si>
    <t>Đĩa DVD học tập</t>
  </si>
  <si>
    <t>Loa kéo</t>
  </si>
  <si>
    <t>Dây ổ cắm điện Lioa 3m</t>
  </si>
  <si>
    <t>Đĩa DVD các bài múa cơ bản</t>
  </si>
  <si>
    <t>Tai nghe + jac cắm đàn</t>
  </si>
  <si>
    <t xml:space="preserve">Đàn oocgan Casio </t>
  </si>
  <si>
    <t>Bộ tranh truyện Mẫu giáo (dùng chung)</t>
  </si>
  <si>
    <t>Đĩa DVD bài giảng mẫu</t>
  </si>
  <si>
    <t>Giường đồ chơi</t>
  </si>
  <si>
    <t>Búp bê</t>
  </si>
  <si>
    <t>Bộ đồ chơi nấu ăn</t>
  </si>
  <si>
    <t>Bộ đồ chơi lắp ghép xây dựng</t>
  </si>
  <si>
    <t>Bộ đồ chơi bác sĩ</t>
  </si>
  <si>
    <t>Bộ đồ chơi Cây xanh</t>
  </si>
  <si>
    <t>Bộ đồ chơi Búp bê</t>
  </si>
  <si>
    <t>Bộ đồ chơi ATGT</t>
  </si>
  <si>
    <t>Bộ đồ chơi bộ đội</t>
  </si>
  <si>
    <t>Gấu bông</t>
  </si>
  <si>
    <t>Bộ tranh truyện Mầm non</t>
  </si>
  <si>
    <t xml:space="preserve">Bộ tranh theo chủ đề </t>
  </si>
  <si>
    <t>Đồ dùng theo chủ đề</t>
  </si>
  <si>
    <t>Thẻ chữ cái, số</t>
  </si>
  <si>
    <t>Mũ các con vật</t>
  </si>
  <si>
    <t>Tập tranh thơ cho nhà trẻ</t>
  </si>
  <si>
    <t>Tập tranh thơ cho MG bé</t>
  </si>
  <si>
    <t>Tập tranh thơ cho MG nhỡ</t>
  </si>
  <si>
    <t>Tập tranh truyện cho nhà trẻ</t>
  </si>
  <si>
    <t>Tập tranh truyện cho MG bé</t>
  </si>
  <si>
    <t>Tập tranh truyện cho MG nhỡ</t>
  </si>
  <si>
    <t>Rối tay (thơ, truyện)</t>
  </si>
  <si>
    <t>Bộ Bé học Toán 4 tuổi</t>
  </si>
  <si>
    <t>Tranh các con vật</t>
  </si>
  <si>
    <t>Tranh ảnh một số nghề nghiệp</t>
  </si>
  <si>
    <t>Lô tô thực vật</t>
  </si>
  <si>
    <t>Lô tô phương tiện giao thông</t>
  </si>
  <si>
    <t>Lô tô đồ vật</t>
  </si>
  <si>
    <t>Mô hình con vật</t>
  </si>
  <si>
    <t>Mô hình phương tiện giao thông</t>
  </si>
  <si>
    <t>Tranh, ảnh về Bác Hồ</t>
  </si>
  <si>
    <t>Sách Hướng dẫn bảo vệ môi trường trong trường mầm non</t>
  </si>
  <si>
    <t>Băng/đĩa hình về Bác Hồ</t>
  </si>
  <si>
    <t>Bộ Tranh mẫu giáo 5-6 tuổi theo chủ đề</t>
  </si>
  <si>
    <t>Xắc xô to</t>
  </si>
  <si>
    <t>Thang thể dục</t>
  </si>
  <si>
    <t>Đích ném đứng</t>
  </si>
  <si>
    <t>Bục bật</t>
  </si>
  <si>
    <t>Bóng (đường kính 15 cm)</t>
  </si>
  <si>
    <t>Bóng ném</t>
  </si>
  <si>
    <t>Ghế thể dục mẫu giáo</t>
  </si>
  <si>
    <t>phòng</t>
  </si>
  <si>
    <t>Bộ tranh chuyện mẫu giáo</t>
  </si>
  <si>
    <t>Đĩa DVD Kể chuyện mẫu giáo</t>
  </si>
  <si>
    <t>Hướng dẫn tổ chức thực hiện chương trình 
GDMN 4 độ tuổi (sách)</t>
  </si>
  <si>
    <t xml:space="preserve">Đĩa DVD bài giảng mẫu </t>
  </si>
  <si>
    <t>XXXV</t>
  </si>
  <si>
    <t>Định mức tiêu hao môn học: Giáo dục Quốc phòng - An ninh</t>
  </si>
  <si>
    <t>Định mức tiêu hao môn: Giáo dục thể chất</t>
  </si>
  <si>
    <t>Định mức tiêu hao môn: Tin học</t>
  </si>
  <si>
    <t>Phòng máy vi tính (41 máy, dùng chung)</t>
  </si>
  <si>
    <t>XXXVI</t>
  </si>
  <si>
    <t>XXXVII</t>
  </si>
  <si>
    <t>XXXVIII</t>
  </si>
  <si>
    <t>Định mức tiêu hao môn: Sự phát triển thể chất trẻ em lứa tuổi MN</t>
  </si>
  <si>
    <t>Mô hình trẻ em</t>
  </si>
  <si>
    <t>XXXIX</t>
  </si>
  <si>
    <t>Định mức tiêu hao môn: Sử dụng thiết bị, công nghệ trong dạy học MN</t>
  </si>
  <si>
    <t>Máy chụp ảnh KTS</t>
  </si>
  <si>
    <t>Máy in laser (có chức năng scan)</t>
  </si>
  <si>
    <t>Phần mềm Vẽ sơ đồ tư duy</t>
  </si>
  <si>
    <t>Máy quay phim KTS</t>
  </si>
  <si>
    <t>XL</t>
  </si>
  <si>
    <t>Định mức tiêu hao môn: Ứng dụng CNTT trong GDMN</t>
  </si>
  <si>
    <t>Định mức tiêu hao môn: Giáo dục môi trường ở trường MN</t>
  </si>
  <si>
    <t>XLI</t>
  </si>
  <si>
    <t>XLII</t>
  </si>
  <si>
    <t>Định mức tiêu hao môn: Giáo dục dinh dưỡng cộng đồng</t>
  </si>
  <si>
    <t>Định mức thiết bị phục vụ đào tạo ngành GD Mầm non (Cao đẳng)</t>
  </si>
  <si>
    <t>Định mức thiết bị, phòng học dùng chung</t>
  </si>
  <si>
    <t>Người</t>
  </si>
  <si>
    <t>Tờ</t>
  </si>
  <si>
    <t>Chiếc</t>
  </si>
  <si>
    <t>Gram</t>
  </si>
  <si>
    <t>Cuộn</t>
  </si>
  <si>
    <t>Tệp</t>
  </si>
  <si>
    <t>Vỉ</t>
  </si>
  <si>
    <t>Đôi</t>
  </si>
  <si>
    <t>Cái</t>
  </si>
  <si>
    <t>Bộ</t>
  </si>
  <si>
    <t>Quyển</t>
  </si>
  <si>
    <t>Túi</t>
  </si>
  <si>
    <t>Quả</t>
  </si>
  <si>
    <t>Chai</t>
  </si>
  <si>
    <t xml:space="preserve">Cuộn </t>
  </si>
  <si>
    <t>Cây</t>
  </si>
  <si>
    <t>Phòng</t>
  </si>
  <si>
    <t>Tên thiết bị, đồ dùng</t>
  </si>
  <si>
    <r>
      <t xml:space="preserve">Thời gian sử dụng trung bình của thiết bị </t>
    </r>
    <r>
      <rPr>
        <b/>
        <i/>
        <sz val="12"/>
        <rFont val="Times New Roman"/>
        <family val="1"/>
      </rPr>
      <t xml:space="preserve">(năm) </t>
    </r>
  </si>
  <si>
    <t xml:space="preserve">Định mức thiết bị tiêu hao trong năm học </t>
  </si>
  <si>
    <t xml:space="preserve">Hạng trường, số lớp </t>
  </si>
  <si>
    <t>Lao động trực tiếp</t>
  </si>
  <si>
    <t>Lao động gián tiếp (Quản lý, hành chính)</t>
  </si>
  <si>
    <t>Trong đó</t>
  </si>
  <si>
    <t xml:space="preserve">Số lớp/trường </t>
  </si>
  <si>
    <t>Chi tiết gồm</t>
  </si>
  <si>
    <t>Tỷ lệ lao động gián tiếp (%)</t>
  </si>
  <si>
    <t>Tỷ lệ lao động trực tiếp (%)</t>
  </si>
  <si>
    <t>Thư viện, thiết bị; Công nghệ thông tin</t>
  </si>
  <si>
    <t>Kế toán, văn thư, Thủ quỹ, Y tế, nhân viên khác</t>
  </si>
  <si>
    <t xml:space="preserve">Cộng </t>
  </si>
  <si>
    <t xml:space="preserve">ĐỊNH MỨC TIÊU HAO THIẾT BỊ 
ĐÀO TẠO MỘT SINH VIÊN CAO ĐẲNG MÂM NON TRONG MỘT KHÓA HỌC </t>
  </si>
  <si>
    <t>Trưởng khoa</t>
  </si>
  <si>
    <t>Phó Khoa</t>
  </si>
  <si>
    <t>Giá</t>
  </si>
  <si>
    <t>Giá vẽ</t>
  </si>
  <si>
    <t>Tủ đựng đồ</t>
  </si>
  <si>
    <t xml:space="preserve">Bàn ghế </t>
  </si>
  <si>
    <t>Hệ thống âm thanh</t>
  </si>
  <si>
    <t>Quạt treo tường</t>
  </si>
  <si>
    <t xml:space="preserve">Phòng học Mỹ thuật </t>
  </si>
  <si>
    <t>Đàn ocgan</t>
  </si>
  <si>
    <t xml:space="preserve">Phòng học Âm nhạc </t>
  </si>
  <si>
    <t>Kệ sắt đựng đồ</t>
  </si>
  <si>
    <t>Phòng học thực hành MN</t>
  </si>
  <si>
    <t>Đồng hồ bấm giờ</t>
  </si>
  <si>
    <t>Vợt bóng bàn</t>
  </si>
  <si>
    <t>Đệm nhảy cao</t>
  </si>
  <si>
    <t>Cột cầu lông</t>
  </si>
  <si>
    <t>Cột nhảy cao</t>
  </si>
  <si>
    <t>Lưới bóng đá</t>
  </si>
  <si>
    <t>Lưới bóng chuyền</t>
  </si>
  <si>
    <t>Lưới cầu lông</t>
  </si>
  <si>
    <t>Bàn đạp</t>
  </si>
  <si>
    <t>Bóng đá</t>
  </si>
  <si>
    <t>Vợt cầu lông</t>
  </si>
  <si>
    <t>Cầu lông</t>
  </si>
  <si>
    <t>Tút</t>
  </si>
  <si>
    <t>Bóng bàn</t>
  </si>
  <si>
    <t>Ống</t>
  </si>
  <si>
    <t>Khoa có 5 lớp trở xuống vùng miền núi</t>
  </si>
  <si>
    <t>Tai nghe</t>
  </si>
  <si>
    <t xml:space="preserve">Bộ </t>
  </si>
  <si>
    <t xml:space="preserve">Loa phòng học </t>
  </si>
  <si>
    <t>Quả tạ thi đấu (nam7kg, nữ 5kg )</t>
  </si>
  <si>
    <t>Bóng chuyền động lực</t>
  </si>
  <si>
    <t>Máy chiếu (Màn chiếu + Máy chiếu)</t>
  </si>
  <si>
    <t>Máy chiếu dùng chung cho các môn học (Màn chiếu + Máy chiếu)</t>
  </si>
  <si>
    <t>Phụ lục III</t>
  </si>
  <si>
    <t>8=7/4</t>
  </si>
  <si>
    <t>15=14/4</t>
  </si>
  <si>
    <t>16=8+15</t>
  </si>
  <si>
    <t>17=15/16</t>
  </si>
  <si>
    <t>18=8/16</t>
  </si>
  <si>
    <t>ĐỊNH MỨC LAO ĐỘNG GIÁO DỤC CAO ĐẲNG MẦM NON</t>
  </si>
  <si>
    <t>Phụ lục I</t>
  </si>
  <si>
    <t>Phụ lục II</t>
  </si>
  <si>
    <t>5=4/40</t>
  </si>
  <si>
    <t>7=5/6</t>
  </si>
  <si>
    <t xml:space="preserve">ĐỊNH MỨC TIÊU HAO VẬT TƯ ĐÀO TẠO MỘT SINH VIÊN CAO ĐẲNG MÂM NON TRONG MỘT KHÓA HỌC </t>
  </si>
  <si>
    <t>Giáo trình (AN: 55q + Múa: 55q)</t>
  </si>
  <si>
    <t>Loa kết nối với máy tính</t>
  </si>
  <si>
    <t>cặp</t>
  </si>
  <si>
    <t>Giáo trình gồm 2 cuốn: 1. Văn học trẻ em của Lã Thị Bắc Lý, NXB Đại học Sư phạm ; 2. Phương pháp đọc diễn cảm của Hà Nguyễn Kim Giang, NXB Đại học Sư phạm</t>
  </si>
  <si>
    <t>Dây ổ cắm điện Lioa 10m</t>
  </si>
  <si>
    <t>9.1</t>
  </si>
  <si>
    <t>Âm Nhạc</t>
  </si>
  <si>
    <t>9.2</t>
  </si>
  <si>
    <t>Múa</t>
  </si>
  <si>
    <t>Dây ổ cắm điện Lioa 10 m</t>
  </si>
  <si>
    <t>Bộ mic + loa trợ giảng</t>
  </si>
  <si>
    <t>Bục múa mẫu</t>
  </si>
  <si>
    <t>Giá đỡ điện thoại ( học trực tuyến)</t>
  </si>
  <si>
    <t>cái</t>
  </si>
  <si>
    <t>Lọ hoa Sứ trắng</t>
  </si>
  <si>
    <t>Bình trà sứ</t>
  </si>
  <si>
    <t>Ấm trà sứ</t>
  </si>
  <si>
    <t>chén cơm sứ</t>
  </si>
  <si>
    <t>Hạt (xâu vòng)</t>
  </si>
  <si>
    <t xml:space="preserve">Búp bê </t>
  </si>
  <si>
    <t>Đồ dùng xếp hình (gỗ)</t>
  </si>
  <si>
    <t xml:space="preserve">Bộ đồ dùng khám bệnh </t>
  </si>
  <si>
    <t>Đồ dùng phân loại màu sắc, hình dạng</t>
  </si>
  <si>
    <t>Đĩa DVD Giáo dục kỹ năng sống</t>
  </si>
  <si>
    <t>Đĩa DVD giáo dục kỹ năng vệ sinh</t>
  </si>
  <si>
    <t>Đĩa DVD bài giảng mẫu HĐ với đồ vật</t>
  </si>
  <si>
    <t>đất nặn</t>
  </si>
  <si>
    <t>hộp</t>
  </si>
  <si>
    <t>kéo</t>
  </si>
  <si>
    <t>Trống lắc lớn</t>
  </si>
  <si>
    <t xml:space="preserve">Phách tre </t>
  </si>
  <si>
    <t>Sách tham khảo: Tuyển chọn Trò chơi, bài hát, thơ ca, truyện, câu đố cho trẻ 24-36 tháng, 3-4 tuổi, 4-5 tuổi, 5-6 tuổi (4 cuốn/bộ)</t>
  </si>
  <si>
    <t xml:space="preserve">Giá kệ các góc chơi </t>
  </si>
  <si>
    <t>Kệ</t>
  </si>
  <si>
    <t>Bảng 2 mặt (1 mặt nỉ, 1 mặt Từ)</t>
  </si>
  <si>
    <t>Bộ Nam châm hít trên bảng</t>
  </si>
  <si>
    <t>Bộ que tính bằng gỗ</t>
  </si>
  <si>
    <t>Bộ đồ chơi Gỗ Domino học số</t>
  </si>
  <si>
    <t>Mô hình thời thiết bốn mùa trong năm</t>
  </si>
  <si>
    <t xml:space="preserve">Mô hình Hoa, Quả, rau, củ </t>
  </si>
  <si>
    <t>Mô hình đồ dùng, dụng cụ lao động, sinh hoạt</t>
  </si>
  <si>
    <t>Giá treo tranh</t>
  </si>
  <si>
    <t xml:space="preserve">chiếc </t>
  </si>
  <si>
    <t>Ống dài thể dục</t>
  </si>
  <si>
    <t>Thanh đường hẹp thể dục</t>
  </si>
  <si>
    <t>thanh</t>
  </si>
  <si>
    <t>Thảm trải sàn (1,6m x 2,3 m)</t>
  </si>
  <si>
    <t>tấm</t>
  </si>
  <si>
    <t>Định mức tiêu hao môn học: Phát triển và tổ chức thực hiện chương trình GDMN</t>
  </si>
  <si>
    <t>Giáo trình Phát triển và tổ chức thực hiện chương trình giáo dục mầm non</t>
  </si>
  <si>
    <t>Chương trình giáo dục mầm non hiện hành.</t>
  </si>
  <si>
    <t>Giáo trình Giáo dục  tích hợp ở bậc học mầm non – NXB Đại học Sư phạm.</t>
  </si>
  <si>
    <t>Tài liệu Hướng dẫn phát triển chương trình giáo dục nhà trường trong các cơ sở giáo dục mầm non.</t>
  </si>
  <si>
    <t>Hướng dẫn tổ chức thực hiện chương trình giáo dục mầm non nhà trẻ, 3 – 4 tuổi, 4 – 5 tuổi, 5 – 6 tuổi. NXB Giáo dục, Hà Nội (4 cuốn/bộ)</t>
  </si>
  <si>
    <t>Phần mềm lập kế hoạch giáo dục Edubot</t>
  </si>
  <si>
    <t xml:space="preserve">Sách:Hướng dẫn đánh giá sự phát triển của trẻ 
trong các cơ sở GDMN </t>
  </si>
  <si>
    <t>Phòng máy vi tính (56 máy, dùng chung)</t>
  </si>
  <si>
    <t>mô hình động vật</t>
  </si>
  <si>
    <t>mô hình thực vật</t>
  </si>
  <si>
    <t>mô hình hiện tượng thiên nhiên</t>
  </si>
  <si>
    <t>mô hình hiện tượng xã hội</t>
  </si>
  <si>
    <t>Các phần mềm Kidsmart, Eduboot, Nutrikid, ActivInspire</t>
  </si>
  <si>
    <t>XLIII</t>
  </si>
  <si>
    <t>Định mức tiêu hao môn: Phương pháp nghiên cứu khoa học</t>
  </si>
  <si>
    <t xml:space="preserve">Tài liệu Phương pháp nghiên cứu khoa học giáo dục  (Võ Ngọc Lan, Nguyễn Văn Tuấn) </t>
  </si>
  <si>
    <t>loa phòng học</t>
  </si>
  <si>
    <t>Phách tre</t>
  </si>
  <si>
    <t>Trang phục biểu diễn</t>
  </si>
  <si>
    <t xml:space="preserve">Giấy xốp màu A0 </t>
  </si>
  <si>
    <t>tờ</t>
  </si>
  <si>
    <t>Giấy bìa màu A4</t>
  </si>
  <si>
    <t xml:space="preserve">tờ </t>
  </si>
  <si>
    <t xml:space="preserve">Bút lông màu </t>
  </si>
  <si>
    <t>Băng keo dán</t>
  </si>
  <si>
    <t>Lọ</t>
  </si>
  <si>
    <t xml:space="preserve">dây kẽm mềm </t>
  </si>
  <si>
    <t>cuộn</t>
  </si>
  <si>
    <t>Nút áo nhỏ (nhựa)</t>
  </si>
  <si>
    <t>Cá</t>
  </si>
  <si>
    <t>Thịt bò loại 1</t>
  </si>
  <si>
    <t>Nước mắm ( 1000ml )</t>
  </si>
  <si>
    <t>Ga</t>
  </si>
  <si>
    <t>Bình</t>
  </si>
  <si>
    <t>Bột nêm Knorr</t>
  </si>
  <si>
    <t>Số SV/lớp</t>
  </si>
  <si>
    <t>Số sinh viên</t>
  </si>
  <si>
    <t xml:space="preserve">Tổng số giảng viên </t>
  </si>
  <si>
    <t xml:space="preserve">Định mức giảng viên/lớp (theo quy định) </t>
  </si>
  <si>
    <t>Định mức GV/SV</t>
  </si>
  <si>
    <t>Định mức LĐGT/SV</t>
  </si>
  <si>
    <t>Định mức lao động/SV</t>
  </si>
  <si>
    <t>(Kèm theo Quyết định số      /2022/QĐ-UBND  ngày      tháng   năm 2022 của Ủy ban nhân dân tỉnh Lâm Đồng)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</si>
</sst>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.0_);_(* \(#,##0.0\);_(* &quot;-&quot;??_);_(@_)"/>
    <numFmt numFmtId="165" formatCode="0.000"/>
    <numFmt numFmtId="166" formatCode="0.0000"/>
    <numFmt numFmtId="167" formatCode="_(* #,##0.000_);_(* \(#,##0.0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name val="Times New Roman"/>
      <family val="1"/>
    </font>
    <font>
      <sz val="12"/>
      <color rgb="FF000000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0" fontId="5" fillId="0" borderId="0"/>
    <xf numFmtId="0" fontId="1" fillId="0" borderId="0"/>
  </cellStyleXfs>
  <cellXfs count="132">
    <xf numFmtId="0" fontId="0" fillId="0" borderId="0" xfId="0"/>
    <xf numFmtId="0" fontId="9" fillId="0" borderId="0" xfId="0" applyFont="1" applyFill="1"/>
    <xf numFmtId="0" fontId="2" fillId="0" borderId="0" xfId="0" applyFont="1" applyFill="1"/>
    <xf numFmtId="0" fontId="8" fillId="0" borderId="2" xfId="0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right" vertical="center" wrapText="1"/>
    </xf>
    <xf numFmtId="165" fontId="5" fillId="0" borderId="4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/>
    </xf>
    <xf numFmtId="166" fontId="5" fillId="0" borderId="6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5" fillId="0" borderId="3" xfId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17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165" fontId="17" fillId="0" borderId="3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167" fontId="17" fillId="0" borderId="3" xfId="1" applyNumberFormat="1" applyFont="1" applyFill="1" applyBorder="1" applyAlignment="1">
      <alignment horizontal="center" vertical="center" wrapText="1"/>
    </xf>
    <xf numFmtId="167" fontId="17" fillId="0" borderId="3" xfId="0" applyNumberFormat="1" applyFont="1" applyFill="1" applyBorder="1" applyAlignment="1">
      <alignment horizontal="center" vertical="center" wrapText="1"/>
    </xf>
    <xf numFmtId="10" fontId="17" fillId="0" borderId="3" xfId="0" applyNumberFormat="1" applyFont="1" applyFill="1" applyBorder="1" applyAlignment="1">
      <alignment horizontal="center" vertical="center" wrapText="1"/>
    </xf>
    <xf numFmtId="9" fontId="8" fillId="0" borderId="4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2" fillId="0" borderId="0" xfId="0" applyFont="1" applyFill="1"/>
    <xf numFmtId="0" fontId="21" fillId="0" borderId="2" xfId="0" applyFont="1" applyFill="1" applyBorder="1" applyAlignment="1">
      <alignment horizontal="center" vertical="center"/>
    </xf>
    <xf numFmtId="43" fontId="23" fillId="0" borderId="3" xfId="1" applyFont="1" applyFill="1" applyBorder="1" applyAlignment="1">
      <alignment horizontal="center" vertical="center" wrapText="1"/>
    </xf>
    <xf numFmtId="0" fontId="23" fillId="0" borderId="3" xfId="2" applyFont="1" applyFill="1" applyBorder="1" applyAlignment="1">
      <alignment horizontal="right" vertical="center"/>
    </xf>
    <xf numFmtId="165" fontId="23" fillId="0" borderId="4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vertical="center"/>
    </xf>
    <xf numFmtId="0" fontId="23" fillId="0" borderId="2" xfId="2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7" fillId="0" borderId="3" xfId="3" applyFont="1" applyFill="1" applyBorder="1"/>
    <xf numFmtId="0" fontId="11" fillId="0" borderId="3" xfId="3" applyFont="1" applyFill="1" applyBorder="1"/>
    <xf numFmtId="0" fontId="12" fillId="0" borderId="3" xfId="3" applyFont="1" applyFill="1" applyBorder="1" applyAlignment="1">
      <alignment horizontal="center"/>
    </xf>
    <xf numFmtId="0" fontId="5" fillId="0" borderId="3" xfId="2" applyFont="1" applyFill="1" applyBorder="1" applyAlignment="1">
      <alignment vertical="center" wrapText="1"/>
    </xf>
    <xf numFmtId="0" fontId="5" fillId="0" borderId="3" xfId="2" applyFont="1" applyFill="1" applyBorder="1" applyAlignment="1">
      <alignment horizontal="justify" vertical="center" wrapText="1"/>
    </xf>
    <xf numFmtId="0" fontId="11" fillId="0" borderId="3" xfId="3" applyFont="1" applyFill="1" applyBorder="1" applyAlignment="1">
      <alignment horizontal="center"/>
    </xf>
    <xf numFmtId="0" fontId="12" fillId="0" borderId="3" xfId="3" applyFont="1" applyFill="1" applyBorder="1"/>
    <xf numFmtId="0" fontId="11" fillId="0" borderId="3" xfId="3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3" fillId="0" borderId="3" xfId="2" applyFont="1" applyFill="1" applyBorder="1" applyAlignment="1">
      <alignment horizontal="center" vertical="center"/>
    </xf>
    <xf numFmtId="0" fontId="23" fillId="0" borderId="3" xfId="2" applyFont="1" applyFill="1" applyBorder="1" applyAlignment="1">
      <alignment horizontal="center" vertical="center" wrapText="1"/>
    </xf>
    <xf numFmtId="0" fontId="24" fillId="0" borderId="3" xfId="3" applyFont="1" applyFill="1" applyBorder="1"/>
    <xf numFmtId="0" fontId="25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wrapText="1"/>
    </xf>
    <xf numFmtId="0" fontId="24" fillId="0" borderId="3" xfId="0" applyFont="1" applyFill="1" applyBorder="1"/>
    <xf numFmtId="0" fontId="26" fillId="0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3" fillId="0" borderId="3" xfId="3" applyFont="1" applyFill="1" applyBorder="1" applyAlignment="1">
      <alignment horizontal="left"/>
    </xf>
    <xf numFmtId="0" fontId="24" fillId="0" borderId="3" xfId="3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65" fontId="23" fillId="0" borderId="4" xfId="0" applyNumberFormat="1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wrapText="1"/>
    </xf>
    <xf numFmtId="0" fontId="5" fillId="0" borderId="3" xfId="4" applyFont="1" applyFill="1" applyBorder="1" applyAlignment="1">
      <alignment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 wrapText="1"/>
    </xf>
    <xf numFmtId="0" fontId="23" fillId="0" borderId="13" xfId="2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/>
    </xf>
    <xf numFmtId="0" fontId="11" fillId="0" borderId="3" xfId="0" applyFont="1" applyFill="1" applyBorder="1"/>
    <xf numFmtId="0" fontId="11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0" fontId="23" fillId="0" borderId="3" xfId="2" applyFont="1" applyFill="1" applyBorder="1" applyAlignment="1">
      <alignment vertical="center" wrapText="1"/>
    </xf>
    <xf numFmtId="0" fontId="23" fillId="0" borderId="3" xfId="2" applyFont="1" applyFill="1" applyBorder="1" applyAlignment="1">
      <alignment horizontal="justify" vertical="center" wrapText="1"/>
    </xf>
    <xf numFmtId="0" fontId="24" fillId="0" borderId="3" xfId="3" applyFont="1" applyFill="1" applyBorder="1" applyAlignment="1">
      <alignment horizontal="center"/>
    </xf>
    <xf numFmtId="0" fontId="24" fillId="0" borderId="3" xfId="3" applyFont="1" applyFill="1" applyBorder="1" applyAlignment="1">
      <alignment horizontal="left"/>
    </xf>
    <xf numFmtId="0" fontId="23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24" fillId="0" borderId="3" xfId="0" applyFont="1" applyFill="1" applyBorder="1" applyAlignment="1">
      <alignment horizontal="center"/>
    </xf>
    <xf numFmtId="0" fontId="23" fillId="0" borderId="3" xfId="3" applyFont="1" applyFill="1" applyBorder="1"/>
    <xf numFmtId="0" fontId="23" fillId="0" borderId="3" xfId="3" applyFont="1" applyFill="1" applyBorder="1" applyAlignment="1">
      <alignment horizontal="center"/>
    </xf>
    <xf numFmtId="0" fontId="12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3" xfId="5" applyFont="1" applyFill="1" applyBorder="1" applyAlignment="1">
      <alignment horizontal="left" vertical="center"/>
    </xf>
    <xf numFmtId="0" fontId="12" fillId="0" borderId="3" xfId="5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wrapText="1"/>
    </xf>
    <xf numFmtId="0" fontId="5" fillId="0" borderId="3" xfId="0" applyFont="1" applyFill="1" applyBorder="1"/>
    <xf numFmtId="0" fontId="23" fillId="0" borderId="3" xfId="0" applyFont="1" applyFill="1" applyBorder="1"/>
    <xf numFmtId="0" fontId="12" fillId="0" borderId="3" xfId="3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3" xfId="3" applyFont="1" applyFill="1" applyBorder="1" applyAlignment="1">
      <alignment horizontal="left"/>
    </xf>
    <xf numFmtId="0" fontId="24" fillId="0" borderId="13" xfId="3" applyFont="1" applyFill="1" applyBorder="1" applyAlignment="1">
      <alignment wrapText="1"/>
    </xf>
    <xf numFmtId="0" fontId="23" fillId="0" borderId="13" xfId="2" applyFont="1" applyFill="1" applyBorder="1" applyAlignment="1">
      <alignment horizontal="center" vertical="center" wrapText="1"/>
    </xf>
    <xf numFmtId="0" fontId="22" fillId="0" borderId="3" xfId="0" applyFont="1" applyFill="1" applyBorder="1"/>
    <xf numFmtId="0" fontId="22" fillId="0" borderId="3" xfId="0" applyFont="1" applyFill="1" applyBorder="1" applyAlignment="1">
      <alignment horizontal="center" vertical="center"/>
    </xf>
    <xf numFmtId="1" fontId="17" fillId="2" borderId="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8" fillId="0" borderId="8" xfId="1" applyNumberFormat="1" applyFont="1" applyFill="1" applyBorder="1" applyAlignment="1">
      <alignment horizontal="center" vertical="center" wrapText="1"/>
    </xf>
    <xf numFmtId="164" fontId="8" fillId="0" borderId="4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</cellXfs>
  <cellStyles count="6">
    <cellStyle name="Comma" xfId="1" builtinId="3"/>
    <cellStyle name="Normal" xfId="0" builtinId="0"/>
    <cellStyle name="Normal 2" xfId="3"/>
    <cellStyle name="Normal 3" xfId="4"/>
    <cellStyle name="Normal 4" xfId="5"/>
    <cellStyle name="Normal_Lớp 12_Lớp 10" xfId="2"/>
  </cellStyles>
  <dxfs count="0"/>
  <tableStyles count="0" defaultTableStyle="TableStyleMedium2" defaultPivotStyle="PivotStyleLight16"/>
  <colors>
    <mruColors>
      <color rgb="FF27F4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2"/>
  <sheetViews>
    <sheetView workbookViewId="0">
      <selection activeCell="F6" sqref="F6:F7"/>
    </sheetView>
  </sheetViews>
  <sheetFormatPr defaultColWidth="9.140625" defaultRowHeight="15" x14ac:dyDescent="0.25"/>
  <cols>
    <col min="1" max="1" width="5.42578125" style="31" customWidth="1"/>
    <col min="2" max="2" width="24" style="31" customWidth="1"/>
    <col min="3" max="3" width="9" style="31" customWidth="1"/>
    <col min="4" max="4" width="7" style="31" customWidth="1"/>
    <col min="5" max="5" width="7.7109375" style="31" customWidth="1"/>
    <col min="6" max="6" width="8.28515625" style="31" customWidth="1"/>
    <col min="7" max="7" width="6.7109375" style="31" customWidth="1"/>
    <col min="8" max="8" width="7.85546875" style="31" customWidth="1"/>
    <col min="9" max="9" width="7" style="31" customWidth="1"/>
    <col min="10" max="10" width="6.42578125" style="31" customWidth="1"/>
    <col min="11" max="11" width="8.140625" style="31" customWidth="1"/>
    <col min="12" max="12" width="8.5703125" style="31" customWidth="1"/>
    <col min="13" max="13" width="5.5703125" style="31" customWidth="1"/>
    <col min="14" max="14" width="6.85546875" style="31" customWidth="1"/>
    <col min="15" max="15" width="8" style="31" customWidth="1"/>
    <col min="16" max="16" width="7.140625" style="31" customWidth="1"/>
    <col min="17" max="17" width="8" style="31" customWidth="1"/>
    <col min="18" max="255" width="9.140625" style="31"/>
    <col min="256" max="256" width="4.5703125" style="31" customWidth="1"/>
    <col min="257" max="257" width="36" style="31" customWidth="1"/>
    <col min="258" max="258" width="9.140625" style="31" customWidth="1"/>
    <col min="259" max="259" width="6.5703125" style="31" customWidth="1"/>
    <col min="260" max="260" width="6" style="31" customWidth="1"/>
    <col min="261" max="261" width="9.140625" style="31" customWidth="1"/>
    <col min="262" max="262" width="6.7109375" style="31" customWidth="1"/>
    <col min="263" max="263" width="7.85546875" style="31" customWidth="1"/>
    <col min="264" max="264" width="7.28515625" style="31" customWidth="1"/>
    <col min="265" max="265" width="7.5703125" style="31" customWidth="1"/>
    <col min="266" max="266" width="7.85546875" style="31" customWidth="1"/>
    <col min="267" max="267" width="8.28515625" style="31" customWidth="1"/>
    <col min="268" max="268" width="6.28515625" style="31" customWidth="1"/>
    <col min="269" max="269" width="10" style="31" customWidth="1"/>
    <col min="270" max="270" width="7" style="31" customWidth="1"/>
    <col min="271" max="271" width="8.7109375" style="31" customWidth="1"/>
    <col min="272" max="511" width="9.140625" style="31"/>
    <col min="512" max="512" width="4.5703125" style="31" customWidth="1"/>
    <col min="513" max="513" width="36" style="31" customWidth="1"/>
    <col min="514" max="514" width="9.140625" style="31" customWidth="1"/>
    <col min="515" max="515" width="6.5703125" style="31" customWidth="1"/>
    <col min="516" max="516" width="6" style="31" customWidth="1"/>
    <col min="517" max="517" width="9.140625" style="31" customWidth="1"/>
    <col min="518" max="518" width="6.7109375" style="31" customWidth="1"/>
    <col min="519" max="519" width="7.85546875" style="31" customWidth="1"/>
    <col min="520" max="520" width="7.28515625" style="31" customWidth="1"/>
    <col min="521" max="521" width="7.5703125" style="31" customWidth="1"/>
    <col min="522" max="522" width="7.85546875" style="31" customWidth="1"/>
    <col min="523" max="523" width="8.28515625" style="31" customWidth="1"/>
    <col min="524" max="524" width="6.28515625" style="31" customWidth="1"/>
    <col min="525" max="525" width="10" style="31" customWidth="1"/>
    <col min="526" max="526" width="7" style="31" customWidth="1"/>
    <col min="527" max="527" width="8.7109375" style="31" customWidth="1"/>
    <col min="528" max="767" width="9.140625" style="31"/>
    <col min="768" max="768" width="4.5703125" style="31" customWidth="1"/>
    <col min="769" max="769" width="36" style="31" customWidth="1"/>
    <col min="770" max="770" width="9.140625" style="31" customWidth="1"/>
    <col min="771" max="771" width="6.5703125" style="31" customWidth="1"/>
    <col min="772" max="772" width="6" style="31" customWidth="1"/>
    <col min="773" max="773" width="9.140625" style="31" customWidth="1"/>
    <col min="774" max="774" width="6.7109375" style="31" customWidth="1"/>
    <col min="775" max="775" width="7.85546875" style="31" customWidth="1"/>
    <col min="776" max="776" width="7.28515625" style="31" customWidth="1"/>
    <col min="777" max="777" width="7.5703125" style="31" customWidth="1"/>
    <col min="778" max="778" width="7.85546875" style="31" customWidth="1"/>
    <col min="779" max="779" width="8.28515625" style="31" customWidth="1"/>
    <col min="780" max="780" width="6.28515625" style="31" customWidth="1"/>
    <col min="781" max="781" width="10" style="31" customWidth="1"/>
    <col min="782" max="782" width="7" style="31" customWidth="1"/>
    <col min="783" max="783" width="8.7109375" style="31" customWidth="1"/>
    <col min="784" max="1023" width="9.140625" style="31"/>
    <col min="1024" max="1024" width="4.5703125" style="31" customWidth="1"/>
    <col min="1025" max="1025" width="36" style="31" customWidth="1"/>
    <col min="1026" max="1026" width="9.140625" style="31" customWidth="1"/>
    <col min="1027" max="1027" width="6.5703125" style="31" customWidth="1"/>
    <col min="1028" max="1028" width="6" style="31" customWidth="1"/>
    <col min="1029" max="1029" width="9.140625" style="31" customWidth="1"/>
    <col min="1030" max="1030" width="6.7109375" style="31" customWidth="1"/>
    <col min="1031" max="1031" width="7.85546875" style="31" customWidth="1"/>
    <col min="1032" max="1032" width="7.28515625" style="31" customWidth="1"/>
    <col min="1033" max="1033" width="7.5703125" style="31" customWidth="1"/>
    <col min="1034" max="1034" width="7.85546875" style="31" customWidth="1"/>
    <col min="1035" max="1035" width="8.28515625" style="31" customWidth="1"/>
    <col min="1036" max="1036" width="6.28515625" style="31" customWidth="1"/>
    <col min="1037" max="1037" width="10" style="31" customWidth="1"/>
    <col min="1038" max="1038" width="7" style="31" customWidth="1"/>
    <col min="1039" max="1039" width="8.7109375" style="31" customWidth="1"/>
    <col min="1040" max="1279" width="9.140625" style="31"/>
    <col min="1280" max="1280" width="4.5703125" style="31" customWidth="1"/>
    <col min="1281" max="1281" width="36" style="31" customWidth="1"/>
    <col min="1282" max="1282" width="9.140625" style="31" customWidth="1"/>
    <col min="1283" max="1283" width="6.5703125" style="31" customWidth="1"/>
    <col min="1284" max="1284" width="6" style="31" customWidth="1"/>
    <col min="1285" max="1285" width="9.140625" style="31" customWidth="1"/>
    <col min="1286" max="1286" width="6.7109375" style="31" customWidth="1"/>
    <col min="1287" max="1287" width="7.85546875" style="31" customWidth="1"/>
    <col min="1288" max="1288" width="7.28515625" style="31" customWidth="1"/>
    <col min="1289" max="1289" width="7.5703125" style="31" customWidth="1"/>
    <col min="1290" max="1290" width="7.85546875" style="31" customWidth="1"/>
    <col min="1291" max="1291" width="8.28515625" style="31" customWidth="1"/>
    <col min="1292" max="1292" width="6.28515625" style="31" customWidth="1"/>
    <col min="1293" max="1293" width="10" style="31" customWidth="1"/>
    <col min="1294" max="1294" width="7" style="31" customWidth="1"/>
    <col min="1295" max="1295" width="8.7109375" style="31" customWidth="1"/>
    <col min="1296" max="1535" width="9.140625" style="31"/>
    <col min="1536" max="1536" width="4.5703125" style="31" customWidth="1"/>
    <col min="1537" max="1537" width="36" style="31" customWidth="1"/>
    <col min="1538" max="1538" width="9.140625" style="31" customWidth="1"/>
    <col min="1539" max="1539" width="6.5703125" style="31" customWidth="1"/>
    <col min="1540" max="1540" width="6" style="31" customWidth="1"/>
    <col min="1541" max="1541" width="9.140625" style="31" customWidth="1"/>
    <col min="1542" max="1542" width="6.7109375" style="31" customWidth="1"/>
    <col min="1543" max="1543" width="7.85546875" style="31" customWidth="1"/>
    <col min="1544" max="1544" width="7.28515625" style="31" customWidth="1"/>
    <col min="1545" max="1545" width="7.5703125" style="31" customWidth="1"/>
    <col min="1546" max="1546" width="7.85546875" style="31" customWidth="1"/>
    <col min="1547" max="1547" width="8.28515625" style="31" customWidth="1"/>
    <col min="1548" max="1548" width="6.28515625" style="31" customWidth="1"/>
    <col min="1549" max="1549" width="10" style="31" customWidth="1"/>
    <col min="1550" max="1550" width="7" style="31" customWidth="1"/>
    <col min="1551" max="1551" width="8.7109375" style="31" customWidth="1"/>
    <col min="1552" max="1791" width="9.140625" style="31"/>
    <col min="1792" max="1792" width="4.5703125" style="31" customWidth="1"/>
    <col min="1793" max="1793" width="36" style="31" customWidth="1"/>
    <col min="1794" max="1794" width="9.140625" style="31" customWidth="1"/>
    <col min="1795" max="1795" width="6.5703125" style="31" customWidth="1"/>
    <col min="1796" max="1796" width="6" style="31" customWidth="1"/>
    <col min="1797" max="1797" width="9.140625" style="31" customWidth="1"/>
    <col min="1798" max="1798" width="6.7109375" style="31" customWidth="1"/>
    <col min="1799" max="1799" width="7.85546875" style="31" customWidth="1"/>
    <col min="1800" max="1800" width="7.28515625" style="31" customWidth="1"/>
    <col min="1801" max="1801" width="7.5703125" style="31" customWidth="1"/>
    <col min="1802" max="1802" width="7.85546875" style="31" customWidth="1"/>
    <col min="1803" max="1803" width="8.28515625" style="31" customWidth="1"/>
    <col min="1804" max="1804" width="6.28515625" style="31" customWidth="1"/>
    <col min="1805" max="1805" width="10" style="31" customWidth="1"/>
    <col min="1806" max="1806" width="7" style="31" customWidth="1"/>
    <col min="1807" max="1807" width="8.7109375" style="31" customWidth="1"/>
    <col min="1808" max="2047" width="9.140625" style="31"/>
    <col min="2048" max="2048" width="4.5703125" style="31" customWidth="1"/>
    <col min="2049" max="2049" width="36" style="31" customWidth="1"/>
    <col min="2050" max="2050" width="9.140625" style="31" customWidth="1"/>
    <col min="2051" max="2051" width="6.5703125" style="31" customWidth="1"/>
    <col min="2052" max="2052" width="6" style="31" customWidth="1"/>
    <col min="2053" max="2053" width="9.140625" style="31" customWidth="1"/>
    <col min="2054" max="2054" width="6.7109375" style="31" customWidth="1"/>
    <col min="2055" max="2055" width="7.85546875" style="31" customWidth="1"/>
    <col min="2056" max="2056" width="7.28515625" style="31" customWidth="1"/>
    <col min="2057" max="2057" width="7.5703125" style="31" customWidth="1"/>
    <col min="2058" max="2058" width="7.85546875" style="31" customWidth="1"/>
    <col min="2059" max="2059" width="8.28515625" style="31" customWidth="1"/>
    <col min="2060" max="2060" width="6.28515625" style="31" customWidth="1"/>
    <col min="2061" max="2061" width="10" style="31" customWidth="1"/>
    <col min="2062" max="2062" width="7" style="31" customWidth="1"/>
    <col min="2063" max="2063" width="8.7109375" style="31" customWidth="1"/>
    <col min="2064" max="2303" width="9.140625" style="31"/>
    <col min="2304" max="2304" width="4.5703125" style="31" customWidth="1"/>
    <col min="2305" max="2305" width="36" style="31" customWidth="1"/>
    <col min="2306" max="2306" width="9.140625" style="31" customWidth="1"/>
    <col min="2307" max="2307" width="6.5703125" style="31" customWidth="1"/>
    <col min="2308" max="2308" width="6" style="31" customWidth="1"/>
    <col min="2309" max="2309" width="9.140625" style="31" customWidth="1"/>
    <col min="2310" max="2310" width="6.7109375" style="31" customWidth="1"/>
    <col min="2311" max="2311" width="7.85546875" style="31" customWidth="1"/>
    <col min="2312" max="2312" width="7.28515625" style="31" customWidth="1"/>
    <col min="2313" max="2313" width="7.5703125" style="31" customWidth="1"/>
    <col min="2314" max="2314" width="7.85546875" style="31" customWidth="1"/>
    <col min="2315" max="2315" width="8.28515625" style="31" customWidth="1"/>
    <col min="2316" max="2316" width="6.28515625" style="31" customWidth="1"/>
    <col min="2317" max="2317" width="10" style="31" customWidth="1"/>
    <col min="2318" max="2318" width="7" style="31" customWidth="1"/>
    <col min="2319" max="2319" width="8.7109375" style="31" customWidth="1"/>
    <col min="2320" max="2559" width="9.140625" style="31"/>
    <col min="2560" max="2560" width="4.5703125" style="31" customWidth="1"/>
    <col min="2561" max="2561" width="36" style="31" customWidth="1"/>
    <col min="2562" max="2562" width="9.140625" style="31" customWidth="1"/>
    <col min="2563" max="2563" width="6.5703125" style="31" customWidth="1"/>
    <col min="2564" max="2564" width="6" style="31" customWidth="1"/>
    <col min="2565" max="2565" width="9.140625" style="31" customWidth="1"/>
    <col min="2566" max="2566" width="6.7109375" style="31" customWidth="1"/>
    <col min="2567" max="2567" width="7.85546875" style="31" customWidth="1"/>
    <col min="2568" max="2568" width="7.28515625" style="31" customWidth="1"/>
    <col min="2569" max="2569" width="7.5703125" style="31" customWidth="1"/>
    <col min="2570" max="2570" width="7.85546875" style="31" customWidth="1"/>
    <col min="2571" max="2571" width="8.28515625" style="31" customWidth="1"/>
    <col min="2572" max="2572" width="6.28515625" style="31" customWidth="1"/>
    <col min="2573" max="2573" width="10" style="31" customWidth="1"/>
    <col min="2574" max="2574" width="7" style="31" customWidth="1"/>
    <col min="2575" max="2575" width="8.7109375" style="31" customWidth="1"/>
    <col min="2576" max="2815" width="9.140625" style="31"/>
    <col min="2816" max="2816" width="4.5703125" style="31" customWidth="1"/>
    <col min="2817" max="2817" width="36" style="31" customWidth="1"/>
    <col min="2818" max="2818" width="9.140625" style="31" customWidth="1"/>
    <col min="2819" max="2819" width="6.5703125" style="31" customWidth="1"/>
    <col min="2820" max="2820" width="6" style="31" customWidth="1"/>
    <col min="2821" max="2821" width="9.140625" style="31" customWidth="1"/>
    <col min="2822" max="2822" width="6.7109375" style="31" customWidth="1"/>
    <col min="2823" max="2823" width="7.85546875" style="31" customWidth="1"/>
    <col min="2824" max="2824" width="7.28515625" style="31" customWidth="1"/>
    <col min="2825" max="2825" width="7.5703125" style="31" customWidth="1"/>
    <col min="2826" max="2826" width="7.85546875" style="31" customWidth="1"/>
    <col min="2827" max="2827" width="8.28515625" style="31" customWidth="1"/>
    <col min="2828" max="2828" width="6.28515625" style="31" customWidth="1"/>
    <col min="2829" max="2829" width="10" style="31" customWidth="1"/>
    <col min="2830" max="2830" width="7" style="31" customWidth="1"/>
    <col min="2831" max="2831" width="8.7109375" style="31" customWidth="1"/>
    <col min="2832" max="3071" width="9.140625" style="31"/>
    <col min="3072" max="3072" width="4.5703125" style="31" customWidth="1"/>
    <col min="3073" max="3073" width="36" style="31" customWidth="1"/>
    <col min="3074" max="3074" width="9.140625" style="31" customWidth="1"/>
    <col min="3075" max="3075" width="6.5703125" style="31" customWidth="1"/>
    <col min="3076" max="3076" width="6" style="31" customWidth="1"/>
    <col min="3077" max="3077" width="9.140625" style="31" customWidth="1"/>
    <col min="3078" max="3078" width="6.7109375" style="31" customWidth="1"/>
    <col min="3079" max="3079" width="7.85546875" style="31" customWidth="1"/>
    <col min="3080" max="3080" width="7.28515625" style="31" customWidth="1"/>
    <col min="3081" max="3081" width="7.5703125" style="31" customWidth="1"/>
    <col min="3082" max="3082" width="7.85546875" style="31" customWidth="1"/>
    <col min="3083" max="3083" width="8.28515625" style="31" customWidth="1"/>
    <col min="3084" max="3084" width="6.28515625" style="31" customWidth="1"/>
    <col min="3085" max="3085" width="10" style="31" customWidth="1"/>
    <col min="3086" max="3086" width="7" style="31" customWidth="1"/>
    <col min="3087" max="3087" width="8.7109375" style="31" customWidth="1"/>
    <col min="3088" max="3327" width="9.140625" style="31"/>
    <col min="3328" max="3328" width="4.5703125" style="31" customWidth="1"/>
    <col min="3329" max="3329" width="36" style="31" customWidth="1"/>
    <col min="3330" max="3330" width="9.140625" style="31" customWidth="1"/>
    <col min="3331" max="3331" width="6.5703125" style="31" customWidth="1"/>
    <col min="3332" max="3332" width="6" style="31" customWidth="1"/>
    <col min="3333" max="3333" width="9.140625" style="31" customWidth="1"/>
    <col min="3334" max="3334" width="6.7109375" style="31" customWidth="1"/>
    <col min="3335" max="3335" width="7.85546875" style="31" customWidth="1"/>
    <col min="3336" max="3336" width="7.28515625" style="31" customWidth="1"/>
    <col min="3337" max="3337" width="7.5703125" style="31" customWidth="1"/>
    <col min="3338" max="3338" width="7.85546875" style="31" customWidth="1"/>
    <col min="3339" max="3339" width="8.28515625" style="31" customWidth="1"/>
    <col min="3340" max="3340" width="6.28515625" style="31" customWidth="1"/>
    <col min="3341" max="3341" width="10" style="31" customWidth="1"/>
    <col min="3342" max="3342" width="7" style="31" customWidth="1"/>
    <col min="3343" max="3343" width="8.7109375" style="31" customWidth="1"/>
    <col min="3344" max="3583" width="9.140625" style="31"/>
    <col min="3584" max="3584" width="4.5703125" style="31" customWidth="1"/>
    <col min="3585" max="3585" width="36" style="31" customWidth="1"/>
    <col min="3586" max="3586" width="9.140625" style="31" customWidth="1"/>
    <col min="3587" max="3587" width="6.5703125" style="31" customWidth="1"/>
    <col min="3588" max="3588" width="6" style="31" customWidth="1"/>
    <col min="3589" max="3589" width="9.140625" style="31" customWidth="1"/>
    <col min="3590" max="3590" width="6.7109375" style="31" customWidth="1"/>
    <col min="3591" max="3591" width="7.85546875" style="31" customWidth="1"/>
    <col min="3592" max="3592" width="7.28515625" style="31" customWidth="1"/>
    <col min="3593" max="3593" width="7.5703125" style="31" customWidth="1"/>
    <col min="3594" max="3594" width="7.85546875" style="31" customWidth="1"/>
    <col min="3595" max="3595" width="8.28515625" style="31" customWidth="1"/>
    <col min="3596" max="3596" width="6.28515625" style="31" customWidth="1"/>
    <col min="3597" max="3597" width="10" style="31" customWidth="1"/>
    <col min="3598" max="3598" width="7" style="31" customWidth="1"/>
    <col min="3599" max="3599" width="8.7109375" style="31" customWidth="1"/>
    <col min="3600" max="3839" width="9.140625" style="31"/>
    <col min="3840" max="3840" width="4.5703125" style="31" customWidth="1"/>
    <col min="3841" max="3841" width="36" style="31" customWidth="1"/>
    <col min="3842" max="3842" width="9.140625" style="31" customWidth="1"/>
    <col min="3843" max="3843" width="6.5703125" style="31" customWidth="1"/>
    <col min="3844" max="3844" width="6" style="31" customWidth="1"/>
    <col min="3845" max="3845" width="9.140625" style="31" customWidth="1"/>
    <col min="3846" max="3846" width="6.7109375" style="31" customWidth="1"/>
    <col min="3847" max="3847" width="7.85546875" style="31" customWidth="1"/>
    <col min="3848" max="3848" width="7.28515625" style="31" customWidth="1"/>
    <col min="3849" max="3849" width="7.5703125" style="31" customWidth="1"/>
    <col min="3850" max="3850" width="7.85546875" style="31" customWidth="1"/>
    <col min="3851" max="3851" width="8.28515625" style="31" customWidth="1"/>
    <col min="3852" max="3852" width="6.28515625" style="31" customWidth="1"/>
    <col min="3853" max="3853" width="10" style="31" customWidth="1"/>
    <col min="3854" max="3854" width="7" style="31" customWidth="1"/>
    <col min="3855" max="3855" width="8.7109375" style="31" customWidth="1"/>
    <col min="3856" max="4095" width="9.140625" style="31"/>
    <col min="4096" max="4096" width="4.5703125" style="31" customWidth="1"/>
    <col min="4097" max="4097" width="36" style="31" customWidth="1"/>
    <col min="4098" max="4098" width="9.140625" style="31" customWidth="1"/>
    <col min="4099" max="4099" width="6.5703125" style="31" customWidth="1"/>
    <col min="4100" max="4100" width="6" style="31" customWidth="1"/>
    <col min="4101" max="4101" width="9.140625" style="31" customWidth="1"/>
    <col min="4102" max="4102" width="6.7109375" style="31" customWidth="1"/>
    <col min="4103" max="4103" width="7.85546875" style="31" customWidth="1"/>
    <col min="4104" max="4104" width="7.28515625" style="31" customWidth="1"/>
    <col min="4105" max="4105" width="7.5703125" style="31" customWidth="1"/>
    <col min="4106" max="4106" width="7.85546875" style="31" customWidth="1"/>
    <col min="4107" max="4107" width="8.28515625" style="31" customWidth="1"/>
    <col min="4108" max="4108" width="6.28515625" style="31" customWidth="1"/>
    <col min="4109" max="4109" width="10" style="31" customWidth="1"/>
    <col min="4110" max="4110" width="7" style="31" customWidth="1"/>
    <col min="4111" max="4111" width="8.7109375" style="31" customWidth="1"/>
    <col min="4112" max="4351" width="9.140625" style="31"/>
    <col min="4352" max="4352" width="4.5703125" style="31" customWidth="1"/>
    <col min="4353" max="4353" width="36" style="31" customWidth="1"/>
    <col min="4354" max="4354" width="9.140625" style="31" customWidth="1"/>
    <col min="4355" max="4355" width="6.5703125" style="31" customWidth="1"/>
    <col min="4356" max="4356" width="6" style="31" customWidth="1"/>
    <col min="4357" max="4357" width="9.140625" style="31" customWidth="1"/>
    <col min="4358" max="4358" width="6.7109375" style="31" customWidth="1"/>
    <col min="4359" max="4359" width="7.85546875" style="31" customWidth="1"/>
    <col min="4360" max="4360" width="7.28515625" style="31" customWidth="1"/>
    <col min="4361" max="4361" width="7.5703125" style="31" customWidth="1"/>
    <col min="4362" max="4362" width="7.85546875" style="31" customWidth="1"/>
    <col min="4363" max="4363" width="8.28515625" style="31" customWidth="1"/>
    <col min="4364" max="4364" width="6.28515625" style="31" customWidth="1"/>
    <col min="4365" max="4365" width="10" style="31" customWidth="1"/>
    <col min="4366" max="4366" width="7" style="31" customWidth="1"/>
    <col min="4367" max="4367" width="8.7109375" style="31" customWidth="1"/>
    <col min="4368" max="4607" width="9.140625" style="31"/>
    <col min="4608" max="4608" width="4.5703125" style="31" customWidth="1"/>
    <col min="4609" max="4609" width="36" style="31" customWidth="1"/>
    <col min="4610" max="4610" width="9.140625" style="31" customWidth="1"/>
    <col min="4611" max="4611" width="6.5703125" style="31" customWidth="1"/>
    <col min="4612" max="4612" width="6" style="31" customWidth="1"/>
    <col min="4613" max="4613" width="9.140625" style="31" customWidth="1"/>
    <col min="4614" max="4614" width="6.7109375" style="31" customWidth="1"/>
    <col min="4615" max="4615" width="7.85546875" style="31" customWidth="1"/>
    <col min="4616" max="4616" width="7.28515625" style="31" customWidth="1"/>
    <col min="4617" max="4617" width="7.5703125" style="31" customWidth="1"/>
    <col min="4618" max="4618" width="7.85546875" style="31" customWidth="1"/>
    <col min="4619" max="4619" width="8.28515625" style="31" customWidth="1"/>
    <col min="4620" max="4620" width="6.28515625" style="31" customWidth="1"/>
    <col min="4621" max="4621" width="10" style="31" customWidth="1"/>
    <col min="4622" max="4622" width="7" style="31" customWidth="1"/>
    <col min="4623" max="4623" width="8.7109375" style="31" customWidth="1"/>
    <col min="4624" max="4863" width="9.140625" style="31"/>
    <col min="4864" max="4864" width="4.5703125" style="31" customWidth="1"/>
    <col min="4865" max="4865" width="36" style="31" customWidth="1"/>
    <col min="4866" max="4866" width="9.140625" style="31" customWidth="1"/>
    <col min="4867" max="4867" width="6.5703125" style="31" customWidth="1"/>
    <col min="4868" max="4868" width="6" style="31" customWidth="1"/>
    <col min="4869" max="4869" width="9.140625" style="31" customWidth="1"/>
    <col min="4870" max="4870" width="6.7109375" style="31" customWidth="1"/>
    <col min="4871" max="4871" width="7.85546875" style="31" customWidth="1"/>
    <col min="4872" max="4872" width="7.28515625" style="31" customWidth="1"/>
    <col min="4873" max="4873" width="7.5703125" style="31" customWidth="1"/>
    <col min="4874" max="4874" width="7.85546875" style="31" customWidth="1"/>
    <col min="4875" max="4875" width="8.28515625" style="31" customWidth="1"/>
    <col min="4876" max="4876" width="6.28515625" style="31" customWidth="1"/>
    <col min="4877" max="4877" width="10" style="31" customWidth="1"/>
    <col min="4878" max="4878" width="7" style="31" customWidth="1"/>
    <col min="4879" max="4879" width="8.7109375" style="31" customWidth="1"/>
    <col min="4880" max="5119" width="9.140625" style="31"/>
    <col min="5120" max="5120" width="4.5703125" style="31" customWidth="1"/>
    <col min="5121" max="5121" width="36" style="31" customWidth="1"/>
    <col min="5122" max="5122" width="9.140625" style="31" customWidth="1"/>
    <col min="5123" max="5123" width="6.5703125" style="31" customWidth="1"/>
    <col min="5124" max="5124" width="6" style="31" customWidth="1"/>
    <col min="5125" max="5125" width="9.140625" style="31" customWidth="1"/>
    <col min="5126" max="5126" width="6.7109375" style="31" customWidth="1"/>
    <col min="5127" max="5127" width="7.85546875" style="31" customWidth="1"/>
    <col min="5128" max="5128" width="7.28515625" style="31" customWidth="1"/>
    <col min="5129" max="5129" width="7.5703125" style="31" customWidth="1"/>
    <col min="5130" max="5130" width="7.85546875" style="31" customWidth="1"/>
    <col min="5131" max="5131" width="8.28515625" style="31" customWidth="1"/>
    <col min="5132" max="5132" width="6.28515625" style="31" customWidth="1"/>
    <col min="5133" max="5133" width="10" style="31" customWidth="1"/>
    <col min="5134" max="5134" width="7" style="31" customWidth="1"/>
    <col min="5135" max="5135" width="8.7109375" style="31" customWidth="1"/>
    <col min="5136" max="5375" width="9.140625" style="31"/>
    <col min="5376" max="5376" width="4.5703125" style="31" customWidth="1"/>
    <col min="5377" max="5377" width="36" style="31" customWidth="1"/>
    <col min="5378" max="5378" width="9.140625" style="31" customWidth="1"/>
    <col min="5379" max="5379" width="6.5703125" style="31" customWidth="1"/>
    <col min="5380" max="5380" width="6" style="31" customWidth="1"/>
    <col min="5381" max="5381" width="9.140625" style="31" customWidth="1"/>
    <col min="5382" max="5382" width="6.7109375" style="31" customWidth="1"/>
    <col min="5383" max="5383" width="7.85546875" style="31" customWidth="1"/>
    <col min="5384" max="5384" width="7.28515625" style="31" customWidth="1"/>
    <col min="5385" max="5385" width="7.5703125" style="31" customWidth="1"/>
    <col min="5386" max="5386" width="7.85546875" style="31" customWidth="1"/>
    <col min="5387" max="5387" width="8.28515625" style="31" customWidth="1"/>
    <col min="5388" max="5388" width="6.28515625" style="31" customWidth="1"/>
    <col min="5389" max="5389" width="10" style="31" customWidth="1"/>
    <col min="5390" max="5390" width="7" style="31" customWidth="1"/>
    <col min="5391" max="5391" width="8.7109375" style="31" customWidth="1"/>
    <col min="5392" max="5631" width="9.140625" style="31"/>
    <col min="5632" max="5632" width="4.5703125" style="31" customWidth="1"/>
    <col min="5633" max="5633" width="36" style="31" customWidth="1"/>
    <col min="5634" max="5634" width="9.140625" style="31" customWidth="1"/>
    <col min="5635" max="5635" width="6.5703125" style="31" customWidth="1"/>
    <col min="5636" max="5636" width="6" style="31" customWidth="1"/>
    <col min="5637" max="5637" width="9.140625" style="31" customWidth="1"/>
    <col min="5638" max="5638" width="6.7109375" style="31" customWidth="1"/>
    <col min="5639" max="5639" width="7.85546875" style="31" customWidth="1"/>
    <col min="5640" max="5640" width="7.28515625" style="31" customWidth="1"/>
    <col min="5641" max="5641" width="7.5703125" style="31" customWidth="1"/>
    <col min="5642" max="5642" width="7.85546875" style="31" customWidth="1"/>
    <col min="5643" max="5643" width="8.28515625" style="31" customWidth="1"/>
    <col min="5644" max="5644" width="6.28515625" style="31" customWidth="1"/>
    <col min="5645" max="5645" width="10" style="31" customWidth="1"/>
    <col min="5646" max="5646" width="7" style="31" customWidth="1"/>
    <col min="5647" max="5647" width="8.7109375" style="31" customWidth="1"/>
    <col min="5648" max="5887" width="9.140625" style="31"/>
    <col min="5888" max="5888" width="4.5703125" style="31" customWidth="1"/>
    <col min="5889" max="5889" width="36" style="31" customWidth="1"/>
    <col min="5890" max="5890" width="9.140625" style="31" customWidth="1"/>
    <col min="5891" max="5891" width="6.5703125" style="31" customWidth="1"/>
    <col min="5892" max="5892" width="6" style="31" customWidth="1"/>
    <col min="5893" max="5893" width="9.140625" style="31" customWidth="1"/>
    <col min="5894" max="5894" width="6.7109375" style="31" customWidth="1"/>
    <col min="5895" max="5895" width="7.85546875" style="31" customWidth="1"/>
    <col min="5896" max="5896" width="7.28515625" style="31" customWidth="1"/>
    <col min="5897" max="5897" width="7.5703125" style="31" customWidth="1"/>
    <col min="5898" max="5898" width="7.85546875" style="31" customWidth="1"/>
    <col min="5899" max="5899" width="8.28515625" style="31" customWidth="1"/>
    <col min="5900" max="5900" width="6.28515625" style="31" customWidth="1"/>
    <col min="5901" max="5901" width="10" style="31" customWidth="1"/>
    <col min="5902" max="5902" width="7" style="31" customWidth="1"/>
    <col min="5903" max="5903" width="8.7109375" style="31" customWidth="1"/>
    <col min="5904" max="6143" width="9.140625" style="31"/>
    <col min="6144" max="6144" width="4.5703125" style="31" customWidth="1"/>
    <col min="6145" max="6145" width="36" style="31" customWidth="1"/>
    <col min="6146" max="6146" width="9.140625" style="31" customWidth="1"/>
    <col min="6147" max="6147" width="6.5703125" style="31" customWidth="1"/>
    <col min="6148" max="6148" width="6" style="31" customWidth="1"/>
    <col min="6149" max="6149" width="9.140625" style="31" customWidth="1"/>
    <col min="6150" max="6150" width="6.7109375" style="31" customWidth="1"/>
    <col min="6151" max="6151" width="7.85546875" style="31" customWidth="1"/>
    <col min="6152" max="6152" width="7.28515625" style="31" customWidth="1"/>
    <col min="6153" max="6153" width="7.5703125" style="31" customWidth="1"/>
    <col min="6154" max="6154" width="7.85546875" style="31" customWidth="1"/>
    <col min="6155" max="6155" width="8.28515625" style="31" customWidth="1"/>
    <col min="6156" max="6156" width="6.28515625" style="31" customWidth="1"/>
    <col min="6157" max="6157" width="10" style="31" customWidth="1"/>
    <col min="6158" max="6158" width="7" style="31" customWidth="1"/>
    <col min="6159" max="6159" width="8.7109375" style="31" customWidth="1"/>
    <col min="6160" max="6399" width="9.140625" style="31"/>
    <col min="6400" max="6400" width="4.5703125" style="31" customWidth="1"/>
    <col min="6401" max="6401" width="36" style="31" customWidth="1"/>
    <col min="6402" max="6402" width="9.140625" style="31" customWidth="1"/>
    <col min="6403" max="6403" width="6.5703125" style="31" customWidth="1"/>
    <col min="6404" max="6404" width="6" style="31" customWidth="1"/>
    <col min="6405" max="6405" width="9.140625" style="31" customWidth="1"/>
    <col min="6406" max="6406" width="6.7109375" style="31" customWidth="1"/>
    <col min="6407" max="6407" width="7.85546875" style="31" customWidth="1"/>
    <col min="6408" max="6408" width="7.28515625" style="31" customWidth="1"/>
    <col min="6409" max="6409" width="7.5703125" style="31" customWidth="1"/>
    <col min="6410" max="6410" width="7.85546875" style="31" customWidth="1"/>
    <col min="6411" max="6411" width="8.28515625" style="31" customWidth="1"/>
    <col min="6412" max="6412" width="6.28515625" style="31" customWidth="1"/>
    <col min="6413" max="6413" width="10" style="31" customWidth="1"/>
    <col min="6414" max="6414" width="7" style="31" customWidth="1"/>
    <col min="6415" max="6415" width="8.7109375" style="31" customWidth="1"/>
    <col min="6416" max="6655" width="9.140625" style="31"/>
    <col min="6656" max="6656" width="4.5703125" style="31" customWidth="1"/>
    <col min="6657" max="6657" width="36" style="31" customWidth="1"/>
    <col min="6658" max="6658" width="9.140625" style="31" customWidth="1"/>
    <col min="6659" max="6659" width="6.5703125" style="31" customWidth="1"/>
    <col min="6660" max="6660" width="6" style="31" customWidth="1"/>
    <col min="6661" max="6661" width="9.140625" style="31" customWidth="1"/>
    <col min="6662" max="6662" width="6.7109375" style="31" customWidth="1"/>
    <col min="6663" max="6663" width="7.85546875" style="31" customWidth="1"/>
    <col min="6664" max="6664" width="7.28515625" style="31" customWidth="1"/>
    <col min="6665" max="6665" width="7.5703125" style="31" customWidth="1"/>
    <col min="6666" max="6666" width="7.85546875" style="31" customWidth="1"/>
    <col min="6667" max="6667" width="8.28515625" style="31" customWidth="1"/>
    <col min="6668" max="6668" width="6.28515625" style="31" customWidth="1"/>
    <col min="6669" max="6669" width="10" style="31" customWidth="1"/>
    <col min="6670" max="6670" width="7" style="31" customWidth="1"/>
    <col min="6671" max="6671" width="8.7109375" style="31" customWidth="1"/>
    <col min="6672" max="6911" width="9.140625" style="31"/>
    <col min="6912" max="6912" width="4.5703125" style="31" customWidth="1"/>
    <col min="6913" max="6913" width="36" style="31" customWidth="1"/>
    <col min="6914" max="6914" width="9.140625" style="31" customWidth="1"/>
    <col min="6915" max="6915" width="6.5703125" style="31" customWidth="1"/>
    <col min="6916" max="6916" width="6" style="31" customWidth="1"/>
    <col min="6917" max="6917" width="9.140625" style="31" customWidth="1"/>
    <col min="6918" max="6918" width="6.7109375" style="31" customWidth="1"/>
    <col min="6919" max="6919" width="7.85546875" style="31" customWidth="1"/>
    <col min="6920" max="6920" width="7.28515625" style="31" customWidth="1"/>
    <col min="6921" max="6921" width="7.5703125" style="31" customWidth="1"/>
    <col min="6922" max="6922" width="7.85546875" style="31" customWidth="1"/>
    <col min="6923" max="6923" width="8.28515625" style="31" customWidth="1"/>
    <col min="6924" max="6924" width="6.28515625" style="31" customWidth="1"/>
    <col min="6925" max="6925" width="10" style="31" customWidth="1"/>
    <col min="6926" max="6926" width="7" style="31" customWidth="1"/>
    <col min="6927" max="6927" width="8.7109375" style="31" customWidth="1"/>
    <col min="6928" max="7167" width="9.140625" style="31"/>
    <col min="7168" max="7168" width="4.5703125" style="31" customWidth="1"/>
    <col min="7169" max="7169" width="36" style="31" customWidth="1"/>
    <col min="7170" max="7170" width="9.140625" style="31" customWidth="1"/>
    <col min="7171" max="7171" width="6.5703125" style="31" customWidth="1"/>
    <col min="7172" max="7172" width="6" style="31" customWidth="1"/>
    <col min="7173" max="7173" width="9.140625" style="31" customWidth="1"/>
    <col min="7174" max="7174" width="6.7109375" style="31" customWidth="1"/>
    <col min="7175" max="7175" width="7.85546875" style="31" customWidth="1"/>
    <col min="7176" max="7176" width="7.28515625" style="31" customWidth="1"/>
    <col min="7177" max="7177" width="7.5703125" style="31" customWidth="1"/>
    <col min="7178" max="7178" width="7.85546875" style="31" customWidth="1"/>
    <col min="7179" max="7179" width="8.28515625" style="31" customWidth="1"/>
    <col min="7180" max="7180" width="6.28515625" style="31" customWidth="1"/>
    <col min="7181" max="7181" width="10" style="31" customWidth="1"/>
    <col min="7182" max="7182" width="7" style="31" customWidth="1"/>
    <col min="7183" max="7183" width="8.7109375" style="31" customWidth="1"/>
    <col min="7184" max="7423" width="9.140625" style="31"/>
    <col min="7424" max="7424" width="4.5703125" style="31" customWidth="1"/>
    <col min="7425" max="7425" width="36" style="31" customWidth="1"/>
    <col min="7426" max="7426" width="9.140625" style="31" customWidth="1"/>
    <col min="7427" max="7427" width="6.5703125" style="31" customWidth="1"/>
    <col min="7428" max="7428" width="6" style="31" customWidth="1"/>
    <col min="7429" max="7429" width="9.140625" style="31" customWidth="1"/>
    <col min="7430" max="7430" width="6.7109375" style="31" customWidth="1"/>
    <col min="7431" max="7431" width="7.85546875" style="31" customWidth="1"/>
    <col min="7432" max="7432" width="7.28515625" style="31" customWidth="1"/>
    <col min="7433" max="7433" width="7.5703125" style="31" customWidth="1"/>
    <col min="7434" max="7434" width="7.85546875" style="31" customWidth="1"/>
    <col min="7435" max="7435" width="8.28515625" style="31" customWidth="1"/>
    <col min="7436" max="7436" width="6.28515625" style="31" customWidth="1"/>
    <col min="7437" max="7437" width="10" style="31" customWidth="1"/>
    <col min="7438" max="7438" width="7" style="31" customWidth="1"/>
    <col min="7439" max="7439" width="8.7109375" style="31" customWidth="1"/>
    <col min="7440" max="7679" width="9.140625" style="31"/>
    <col min="7680" max="7680" width="4.5703125" style="31" customWidth="1"/>
    <col min="7681" max="7681" width="36" style="31" customWidth="1"/>
    <col min="7682" max="7682" width="9.140625" style="31" customWidth="1"/>
    <col min="7683" max="7683" width="6.5703125" style="31" customWidth="1"/>
    <col min="7684" max="7684" width="6" style="31" customWidth="1"/>
    <col min="7685" max="7685" width="9.140625" style="31" customWidth="1"/>
    <col min="7686" max="7686" width="6.7109375" style="31" customWidth="1"/>
    <col min="7687" max="7687" width="7.85546875" style="31" customWidth="1"/>
    <col min="7688" max="7688" width="7.28515625" style="31" customWidth="1"/>
    <col min="7689" max="7689" width="7.5703125" style="31" customWidth="1"/>
    <col min="7690" max="7690" width="7.85546875" style="31" customWidth="1"/>
    <col min="7691" max="7691" width="8.28515625" style="31" customWidth="1"/>
    <col min="7692" max="7692" width="6.28515625" style="31" customWidth="1"/>
    <col min="7693" max="7693" width="10" style="31" customWidth="1"/>
    <col min="7694" max="7694" width="7" style="31" customWidth="1"/>
    <col min="7695" max="7695" width="8.7109375" style="31" customWidth="1"/>
    <col min="7696" max="7935" width="9.140625" style="31"/>
    <col min="7936" max="7936" width="4.5703125" style="31" customWidth="1"/>
    <col min="7937" max="7937" width="36" style="31" customWidth="1"/>
    <col min="7938" max="7938" width="9.140625" style="31" customWidth="1"/>
    <col min="7939" max="7939" width="6.5703125" style="31" customWidth="1"/>
    <col min="7940" max="7940" width="6" style="31" customWidth="1"/>
    <col min="7941" max="7941" width="9.140625" style="31" customWidth="1"/>
    <col min="7942" max="7942" width="6.7109375" style="31" customWidth="1"/>
    <col min="7943" max="7943" width="7.85546875" style="31" customWidth="1"/>
    <col min="7944" max="7944" width="7.28515625" style="31" customWidth="1"/>
    <col min="7945" max="7945" width="7.5703125" style="31" customWidth="1"/>
    <col min="7946" max="7946" width="7.85546875" style="31" customWidth="1"/>
    <col min="7947" max="7947" width="8.28515625" style="31" customWidth="1"/>
    <col min="7948" max="7948" width="6.28515625" style="31" customWidth="1"/>
    <col min="7949" max="7949" width="10" style="31" customWidth="1"/>
    <col min="7950" max="7950" width="7" style="31" customWidth="1"/>
    <col min="7951" max="7951" width="8.7109375" style="31" customWidth="1"/>
    <col min="7952" max="8191" width="9.140625" style="31"/>
    <col min="8192" max="8192" width="4.5703125" style="31" customWidth="1"/>
    <col min="8193" max="8193" width="36" style="31" customWidth="1"/>
    <col min="8194" max="8194" width="9.140625" style="31" customWidth="1"/>
    <col min="8195" max="8195" width="6.5703125" style="31" customWidth="1"/>
    <col min="8196" max="8196" width="6" style="31" customWidth="1"/>
    <col min="8197" max="8197" width="9.140625" style="31" customWidth="1"/>
    <col min="8198" max="8198" width="6.7109375" style="31" customWidth="1"/>
    <col min="8199" max="8199" width="7.85546875" style="31" customWidth="1"/>
    <col min="8200" max="8200" width="7.28515625" style="31" customWidth="1"/>
    <col min="8201" max="8201" width="7.5703125" style="31" customWidth="1"/>
    <col min="8202" max="8202" width="7.85546875" style="31" customWidth="1"/>
    <col min="8203" max="8203" width="8.28515625" style="31" customWidth="1"/>
    <col min="8204" max="8204" width="6.28515625" style="31" customWidth="1"/>
    <col min="8205" max="8205" width="10" style="31" customWidth="1"/>
    <col min="8206" max="8206" width="7" style="31" customWidth="1"/>
    <col min="8207" max="8207" width="8.7109375" style="31" customWidth="1"/>
    <col min="8208" max="8447" width="9.140625" style="31"/>
    <col min="8448" max="8448" width="4.5703125" style="31" customWidth="1"/>
    <col min="8449" max="8449" width="36" style="31" customWidth="1"/>
    <col min="8450" max="8450" width="9.140625" style="31" customWidth="1"/>
    <col min="8451" max="8451" width="6.5703125" style="31" customWidth="1"/>
    <col min="8452" max="8452" width="6" style="31" customWidth="1"/>
    <col min="8453" max="8453" width="9.140625" style="31" customWidth="1"/>
    <col min="8454" max="8454" width="6.7109375" style="31" customWidth="1"/>
    <col min="8455" max="8455" width="7.85546875" style="31" customWidth="1"/>
    <col min="8456" max="8456" width="7.28515625" style="31" customWidth="1"/>
    <col min="8457" max="8457" width="7.5703125" style="31" customWidth="1"/>
    <col min="8458" max="8458" width="7.85546875" style="31" customWidth="1"/>
    <col min="8459" max="8459" width="8.28515625" style="31" customWidth="1"/>
    <col min="8460" max="8460" width="6.28515625" style="31" customWidth="1"/>
    <col min="8461" max="8461" width="10" style="31" customWidth="1"/>
    <col min="8462" max="8462" width="7" style="31" customWidth="1"/>
    <col min="8463" max="8463" width="8.7109375" style="31" customWidth="1"/>
    <col min="8464" max="8703" width="9.140625" style="31"/>
    <col min="8704" max="8704" width="4.5703125" style="31" customWidth="1"/>
    <col min="8705" max="8705" width="36" style="31" customWidth="1"/>
    <col min="8706" max="8706" width="9.140625" style="31" customWidth="1"/>
    <col min="8707" max="8707" width="6.5703125" style="31" customWidth="1"/>
    <col min="8708" max="8708" width="6" style="31" customWidth="1"/>
    <col min="8709" max="8709" width="9.140625" style="31" customWidth="1"/>
    <col min="8710" max="8710" width="6.7109375" style="31" customWidth="1"/>
    <col min="8711" max="8711" width="7.85546875" style="31" customWidth="1"/>
    <col min="8712" max="8712" width="7.28515625" style="31" customWidth="1"/>
    <col min="8713" max="8713" width="7.5703125" style="31" customWidth="1"/>
    <col min="8714" max="8714" width="7.85546875" style="31" customWidth="1"/>
    <col min="8715" max="8715" width="8.28515625" style="31" customWidth="1"/>
    <col min="8716" max="8716" width="6.28515625" style="31" customWidth="1"/>
    <col min="8717" max="8717" width="10" style="31" customWidth="1"/>
    <col min="8718" max="8718" width="7" style="31" customWidth="1"/>
    <col min="8719" max="8719" width="8.7109375" style="31" customWidth="1"/>
    <col min="8720" max="8959" width="9.140625" style="31"/>
    <col min="8960" max="8960" width="4.5703125" style="31" customWidth="1"/>
    <col min="8961" max="8961" width="36" style="31" customWidth="1"/>
    <col min="8962" max="8962" width="9.140625" style="31" customWidth="1"/>
    <col min="8963" max="8963" width="6.5703125" style="31" customWidth="1"/>
    <col min="8964" max="8964" width="6" style="31" customWidth="1"/>
    <col min="8965" max="8965" width="9.140625" style="31" customWidth="1"/>
    <col min="8966" max="8966" width="6.7109375" style="31" customWidth="1"/>
    <col min="8967" max="8967" width="7.85546875" style="31" customWidth="1"/>
    <col min="8968" max="8968" width="7.28515625" style="31" customWidth="1"/>
    <col min="8969" max="8969" width="7.5703125" style="31" customWidth="1"/>
    <col min="8970" max="8970" width="7.85546875" style="31" customWidth="1"/>
    <col min="8971" max="8971" width="8.28515625" style="31" customWidth="1"/>
    <col min="8972" max="8972" width="6.28515625" style="31" customWidth="1"/>
    <col min="8973" max="8973" width="10" style="31" customWidth="1"/>
    <col min="8974" max="8974" width="7" style="31" customWidth="1"/>
    <col min="8975" max="8975" width="8.7109375" style="31" customWidth="1"/>
    <col min="8976" max="9215" width="9.140625" style="31"/>
    <col min="9216" max="9216" width="4.5703125" style="31" customWidth="1"/>
    <col min="9217" max="9217" width="36" style="31" customWidth="1"/>
    <col min="9218" max="9218" width="9.140625" style="31" customWidth="1"/>
    <col min="9219" max="9219" width="6.5703125" style="31" customWidth="1"/>
    <col min="9220" max="9220" width="6" style="31" customWidth="1"/>
    <col min="9221" max="9221" width="9.140625" style="31" customWidth="1"/>
    <col min="9222" max="9222" width="6.7109375" style="31" customWidth="1"/>
    <col min="9223" max="9223" width="7.85546875" style="31" customWidth="1"/>
    <col min="9224" max="9224" width="7.28515625" style="31" customWidth="1"/>
    <col min="9225" max="9225" width="7.5703125" style="31" customWidth="1"/>
    <col min="9226" max="9226" width="7.85546875" style="31" customWidth="1"/>
    <col min="9227" max="9227" width="8.28515625" style="31" customWidth="1"/>
    <col min="9228" max="9228" width="6.28515625" style="31" customWidth="1"/>
    <col min="9229" max="9229" width="10" style="31" customWidth="1"/>
    <col min="9230" max="9230" width="7" style="31" customWidth="1"/>
    <col min="9231" max="9231" width="8.7109375" style="31" customWidth="1"/>
    <col min="9232" max="9471" width="9.140625" style="31"/>
    <col min="9472" max="9472" width="4.5703125" style="31" customWidth="1"/>
    <col min="9473" max="9473" width="36" style="31" customWidth="1"/>
    <col min="9474" max="9474" width="9.140625" style="31" customWidth="1"/>
    <col min="9475" max="9475" width="6.5703125" style="31" customWidth="1"/>
    <col min="9476" max="9476" width="6" style="31" customWidth="1"/>
    <col min="9477" max="9477" width="9.140625" style="31" customWidth="1"/>
    <col min="9478" max="9478" width="6.7109375" style="31" customWidth="1"/>
    <col min="9479" max="9479" width="7.85546875" style="31" customWidth="1"/>
    <col min="9480" max="9480" width="7.28515625" style="31" customWidth="1"/>
    <col min="9481" max="9481" width="7.5703125" style="31" customWidth="1"/>
    <col min="9482" max="9482" width="7.85546875" style="31" customWidth="1"/>
    <col min="9483" max="9483" width="8.28515625" style="31" customWidth="1"/>
    <col min="9484" max="9484" width="6.28515625" style="31" customWidth="1"/>
    <col min="9485" max="9485" width="10" style="31" customWidth="1"/>
    <col min="9486" max="9486" width="7" style="31" customWidth="1"/>
    <col min="9487" max="9487" width="8.7109375" style="31" customWidth="1"/>
    <col min="9488" max="9727" width="9.140625" style="31"/>
    <col min="9728" max="9728" width="4.5703125" style="31" customWidth="1"/>
    <col min="9729" max="9729" width="36" style="31" customWidth="1"/>
    <col min="9730" max="9730" width="9.140625" style="31" customWidth="1"/>
    <col min="9731" max="9731" width="6.5703125" style="31" customWidth="1"/>
    <col min="9732" max="9732" width="6" style="31" customWidth="1"/>
    <col min="9733" max="9733" width="9.140625" style="31" customWidth="1"/>
    <col min="9734" max="9734" width="6.7109375" style="31" customWidth="1"/>
    <col min="9735" max="9735" width="7.85546875" style="31" customWidth="1"/>
    <col min="9736" max="9736" width="7.28515625" style="31" customWidth="1"/>
    <col min="9737" max="9737" width="7.5703125" style="31" customWidth="1"/>
    <col min="9738" max="9738" width="7.85546875" style="31" customWidth="1"/>
    <col min="9739" max="9739" width="8.28515625" style="31" customWidth="1"/>
    <col min="9740" max="9740" width="6.28515625" style="31" customWidth="1"/>
    <col min="9741" max="9741" width="10" style="31" customWidth="1"/>
    <col min="9742" max="9742" width="7" style="31" customWidth="1"/>
    <col min="9743" max="9743" width="8.7109375" style="31" customWidth="1"/>
    <col min="9744" max="9983" width="9.140625" style="31"/>
    <col min="9984" max="9984" width="4.5703125" style="31" customWidth="1"/>
    <col min="9985" max="9985" width="36" style="31" customWidth="1"/>
    <col min="9986" max="9986" width="9.140625" style="31" customWidth="1"/>
    <col min="9987" max="9987" width="6.5703125" style="31" customWidth="1"/>
    <col min="9988" max="9988" width="6" style="31" customWidth="1"/>
    <col min="9989" max="9989" width="9.140625" style="31" customWidth="1"/>
    <col min="9990" max="9990" width="6.7109375" style="31" customWidth="1"/>
    <col min="9991" max="9991" width="7.85546875" style="31" customWidth="1"/>
    <col min="9992" max="9992" width="7.28515625" style="31" customWidth="1"/>
    <col min="9993" max="9993" width="7.5703125" style="31" customWidth="1"/>
    <col min="9994" max="9994" width="7.85546875" style="31" customWidth="1"/>
    <col min="9995" max="9995" width="8.28515625" style="31" customWidth="1"/>
    <col min="9996" max="9996" width="6.28515625" style="31" customWidth="1"/>
    <col min="9997" max="9997" width="10" style="31" customWidth="1"/>
    <col min="9998" max="9998" width="7" style="31" customWidth="1"/>
    <col min="9999" max="9999" width="8.7109375" style="31" customWidth="1"/>
    <col min="10000" max="10239" width="9.140625" style="31"/>
    <col min="10240" max="10240" width="4.5703125" style="31" customWidth="1"/>
    <col min="10241" max="10241" width="36" style="31" customWidth="1"/>
    <col min="10242" max="10242" width="9.140625" style="31" customWidth="1"/>
    <col min="10243" max="10243" width="6.5703125" style="31" customWidth="1"/>
    <col min="10244" max="10244" width="6" style="31" customWidth="1"/>
    <col min="10245" max="10245" width="9.140625" style="31" customWidth="1"/>
    <col min="10246" max="10246" width="6.7109375" style="31" customWidth="1"/>
    <col min="10247" max="10247" width="7.85546875" style="31" customWidth="1"/>
    <col min="10248" max="10248" width="7.28515625" style="31" customWidth="1"/>
    <col min="10249" max="10249" width="7.5703125" style="31" customWidth="1"/>
    <col min="10250" max="10250" width="7.85546875" style="31" customWidth="1"/>
    <col min="10251" max="10251" width="8.28515625" style="31" customWidth="1"/>
    <col min="10252" max="10252" width="6.28515625" style="31" customWidth="1"/>
    <col min="10253" max="10253" width="10" style="31" customWidth="1"/>
    <col min="10254" max="10254" width="7" style="31" customWidth="1"/>
    <col min="10255" max="10255" width="8.7109375" style="31" customWidth="1"/>
    <col min="10256" max="10495" width="9.140625" style="31"/>
    <col min="10496" max="10496" width="4.5703125" style="31" customWidth="1"/>
    <col min="10497" max="10497" width="36" style="31" customWidth="1"/>
    <col min="10498" max="10498" width="9.140625" style="31" customWidth="1"/>
    <col min="10499" max="10499" width="6.5703125" style="31" customWidth="1"/>
    <col min="10500" max="10500" width="6" style="31" customWidth="1"/>
    <col min="10501" max="10501" width="9.140625" style="31" customWidth="1"/>
    <col min="10502" max="10502" width="6.7109375" style="31" customWidth="1"/>
    <col min="10503" max="10503" width="7.85546875" style="31" customWidth="1"/>
    <col min="10504" max="10504" width="7.28515625" style="31" customWidth="1"/>
    <col min="10505" max="10505" width="7.5703125" style="31" customWidth="1"/>
    <col min="10506" max="10506" width="7.85546875" style="31" customWidth="1"/>
    <col min="10507" max="10507" width="8.28515625" style="31" customWidth="1"/>
    <col min="10508" max="10508" width="6.28515625" style="31" customWidth="1"/>
    <col min="10509" max="10509" width="10" style="31" customWidth="1"/>
    <col min="10510" max="10510" width="7" style="31" customWidth="1"/>
    <col min="10511" max="10511" width="8.7109375" style="31" customWidth="1"/>
    <col min="10512" max="10751" width="9.140625" style="31"/>
    <col min="10752" max="10752" width="4.5703125" style="31" customWidth="1"/>
    <col min="10753" max="10753" width="36" style="31" customWidth="1"/>
    <col min="10754" max="10754" width="9.140625" style="31" customWidth="1"/>
    <col min="10755" max="10755" width="6.5703125" style="31" customWidth="1"/>
    <col min="10756" max="10756" width="6" style="31" customWidth="1"/>
    <col min="10757" max="10757" width="9.140625" style="31" customWidth="1"/>
    <col min="10758" max="10758" width="6.7109375" style="31" customWidth="1"/>
    <col min="10759" max="10759" width="7.85546875" style="31" customWidth="1"/>
    <col min="10760" max="10760" width="7.28515625" style="31" customWidth="1"/>
    <col min="10761" max="10761" width="7.5703125" style="31" customWidth="1"/>
    <col min="10762" max="10762" width="7.85546875" style="31" customWidth="1"/>
    <col min="10763" max="10763" width="8.28515625" style="31" customWidth="1"/>
    <col min="10764" max="10764" width="6.28515625" style="31" customWidth="1"/>
    <col min="10765" max="10765" width="10" style="31" customWidth="1"/>
    <col min="10766" max="10766" width="7" style="31" customWidth="1"/>
    <col min="10767" max="10767" width="8.7109375" style="31" customWidth="1"/>
    <col min="10768" max="11007" width="9.140625" style="31"/>
    <col min="11008" max="11008" width="4.5703125" style="31" customWidth="1"/>
    <col min="11009" max="11009" width="36" style="31" customWidth="1"/>
    <col min="11010" max="11010" width="9.140625" style="31" customWidth="1"/>
    <col min="11011" max="11011" width="6.5703125" style="31" customWidth="1"/>
    <col min="11012" max="11012" width="6" style="31" customWidth="1"/>
    <col min="11013" max="11013" width="9.140625" style="31" customWidth="1"/>
    <col min="11014" max="11014" width="6.7109375" style="31" customWidth="1"/>
    <col min="11015" max="11015" width="7.85546875" style="31" customWidth="1"/>
    <col min="11016" max="11016" width="7.28515625" style="31" customWidth="1"/>
    <col min="11017" max="11017" width="7.5703125" style="31" customWidth="1"/>
    <col min="11018" max="11018" width="7.85546875" style="31" customWidth="1"/>
    <col min="11019" max="11019" width="8.28515625" style="31" customWidth="1"/>
    <col min="11020" max="11020" width="6.28515625" style="31" customWidth="1"/>
    <col min="11021" max="11021" width="10" style="31" customWidth="1"/>
    <col min="11022" max="11022" width="7" style="31" customWidth="1"/>
    <col min="11023" max="11023" width="8.7109375" style="31" customWidth="1"/>
    <col min="11024" max="11263" width="9.140625" style="31"/>
    <col min="11264" max="11264" width="4.5703125" style="31" customWidth="1"/>
    <col min="11265" max="11265" width="36" style="31" customWidth="1"/>
    <col min="11266" max="11266" width="9.140625" style="31" customWidth="1"/>
    <col min="11267" max="11267" width="6.5703125" style="31" customWidth="1"/>
    <col min="11268" max="11268" width="6" style="31" customWidth="1"/>
    <col min="11269" max="11269" width="9.140625" style="31" customWidth="1"/>
    <col min="11270" max="11270" width="6.7109375" style="31" customWidth="1"/>
    <col min="11271" max="11271" width="7.85546875" style="31" customWidth="1"/>
    <col min="11272" max="11272" width="7.28515625" style="31" customWidth="1"/>
    <col min="11273" max="11273" width="7.5703125" style="31" customWidth="1"/>
    <col min="11274" max="11274" width="7.85546875" style="31" customWidth="1"/>
    <col min="11275" max="11275" width="8.28515625" style="31" customWidth="1"/>
    <col min="11276" max="11276" width="6.28515625" style="31" customWidth="1"/>
    <col min="11277" max="11277" width="10" style="31" customWidth="1"/>
    <col min="11278" max="11278" width="7" style="31" customWidth="1"/>
    <col min="11279" max="11279" width="8.7109375" style="31" customWidth="1"/>
    <col min="11280" max="11519" width="9.140625" style="31"/>
    <col min="11520" max="11520" width="4.5703125" style="31" customWidth="1"/>
    <col min="11521" max="11521" width="36" style="31" customWidth="1"/>
    <col min="11522" max="11522" width="9.140625" style="31" customWidth="1"/>
    <col min="11523" max="11523" width="6.5703125" style="31" customWidth="1"/>
    <col min="11524" max="11524" width="6" style="31" customWidth="1"/>
    <col min="11525" max="11525" width="9.140625" style="31" customWidth="1"/>
    <col min="11526" max="11526" width="6.7109375" style="31" customWidth="1"/>
    <col min="11527" max="11527" width="7.85546875" style="31" customWidth="1"/>
    <col min="11528" max="11528" width="7.28515625" style="31" customWidth="1"/>
    <col min="11529" max="11529" width="7.5703125" style="31" customWidth="1"/>
    <col min="11530" max="11530" width="7.85546875" style="31" customWidth="1"/>
    <col min="11531" max="11531" width="8.28515625" style="31" customWidth="1"/>
    <col min="11532" max="11532" width="6.28515625" style="31" customWidth="1"/>
    <col min="11533" max="11533" width="10" style="31" customWidth="1"/>
    <col min="11534" max="11534" width="7" style="31" customWidth="1"/>
    <col min="11535" max="11535" width="8.7109375" style="31" customWidth="1"/>
    <col min="11536" max="11775" width="9.140625" style="31"/>
    <col min="11776" max="11776" width="4.5703125" style="31" customWidth="1"/>
    <col min="11777" max="11777" width="36" style="31" customWidth="1"/>
    <col min="11778" max="11778" width="9.140625" style="31" customWidth="1"/>
    <col min="11779" max="11779" width="6.5703125" style="31" customWidth="1"/>
    <col min="11780" max="11780" width="6" style="31" customWidth="1"/>
    <col min="11781" max="11781" width="9.140625" style="31" customWidth="1"/>
    <col min="11782" max="11782" width="6.7109375" style="31" customWidth="1"/>
    <col min="11783" max="11783" width="7.85546875" style="31" customWidth="1"/>
    <col min="11784" max="11784" width="7.28515625" style="31" customWidth="1"/>
    <col min="11785" max="11785" width="7.5703125" style="31" customWidth="1"/>
    <col min="11786" max="11786" width="7.85546875" style="31" customWidth="1"/>
    <col min="11787" max="11787" width="8.28515625" style="31" customWidth="1"/>
    <col min="11788" max="11788" width="6.28515625" style="31" customWidth="1"/>
    <col min="11789" max="11789" width="10" style="31" customWidth="1"/>
    <col min="11790" max="11790" width="7" style="31" customWidth="1"/>
    <col min="11791" max="11791" width="8.7109375" style="31" customWidth="1"/>
    <col min="11792" max="12031" width="9.140625" style="31"/>
    <col min="12032" max="12032" width="4.5703125" style="31" customWidth="1"/>
    <col min="12033" max="12033" width="36" style="31" customWidth="1"/>
    <col min="12034" max="12034" width="9.140625" style="31" customWidth="1"/>
    <col min="12035" max="12035" width="6.5703125" style="31" customWidth="1"/>
    <col min="12036" max="12036" width="6" style="31" customWidth="1"/>
    <col min="12037" max="12037" width="9.140625" style="31" customWidth="1"/>
    <col min="12038" max="12038" width="6.7109375" style="31" customWidth="1"/>
    <col min="12039" max="12039" width="7.85546875" style="31" customWidth="1"/>
    <col min="12040" max="12040" width="7.28515625" style="31" customWidth="1"/>
    <col min="12041" max="12041" width="7.5703125" style="31" customWidth="1"/>
    <col min="12042" max="12042" width="7.85546875" style="31" customWidth="1"/>
    <col min="12043" max="12043" width="8.28515625" style="31" customWidth="1"/>
    <col min="12044" max="12044" width="6.28515625" style="31" customWidth="1"/>
    <col min="12045" max="12045" width="10" style="31" customWidth="1"/>
    <col min="12046" max="12046" width="7" style="31" customWidth="1"/>
    <col min="12047" max="12047" width="8.7109375" style="31" customWidth="1"/>
    <col min="12048" max="12287" width="9.140625" style="31"/>
    <col min="12288" max="12288" width="4.5703125" style="31" customWidth="1"/>
    <col min="12289" max="12289" width="36" style="31" customWidth="1"/>
    <col min="12290" max="12290" width="9.140625" style="31" customWidth="1"/>
    <col min="12291" max="12291" width="6.5703125" style="31" customWidth="1"/>
    <col min="12292" max="12292" width="6" style="31" customWidth="1"/>
    <col min="12293" max="12293" width="9.140625" style="31" customWidth="1"/>
    <col min="12294" max="12294" width="6.7109375" style="31" customWidth="1"/>
    <col min="12295" max="12295" width="7.85546875" style="31" customWidth="1"/>
    <col min="12296" max="12296" width="7.28515625" style="31" customWidth="1"/>
    <col min="12297" max="12297" width="7.5703125" style="31" customWidth="1"/>
    <col min="12298" max="12298" width="7.85546875" style="31" customWidth="1"/>
    <col min="12299" max="12299" width="8.28515625" style="31" customWidth="1"/>
    <col min="12300" max="12300" width="6.28515625" style="31" customWidth="1"/>
    <col min="12301" max="12301" width="10" style="31" customWidth="1"/>
    <col min="12302" max="12302" width="7" style="31" customWidth="1"/>
    <col min="12303" max="12303" width="8.7109375" style="31" customWidth="1"/>
    <col min="12304" max="12543" width="9.140625" style="31"/>
    <col min="12544" max="12544" width="4.5703125" style="31" customWidth="1"/>
    <col min="12545" max="12545" width="36" style="31" customWidth="1"/>
    <col min="12546" max="12546" width="9.140625" style="31" customWidth="1"/>
    <col min="12547" max="12547" width="6.5703125" style="31" customWidth="1"/>
    <col min="12548" max="12548" width="6" style="31" customWidth="1"/>
    <col min="12549" max="12549" width="9.140625" style="31" customWidth="1"/>
    <col min="12550" max="12550" width="6.7109375" style="31" customWidth="1"/>
    <col min="12551" max="12551" width="7.85546875" style="31" customWidth="1"/>
    <col min="12552" max="12552" width="7.28515625" style="31" customWidth="1"/>
    <col min="12553" max="12553" width="7.5703125" style="31" customWidth="1"/>
    <col min="12554" max="12554" width="7.85546875" style="31" customWidth="1"/>
    <col min="12555" max="12555" width="8.28515625" style="31" customWidth="1"/>
    <col min="12556" max="12556" width="6.28515625" style="31" customWidth="1"/>
    <col min="12557" max="12557" width="10" style="31" customWidth="1"/>
    <col min="12558" max="12558" width="7" style="31" customWidth="1"/>
    <col min="12559" max="12559" width="8.7109375" style="31" customWidth="1"/>
    <col min="12560" max="12799" width="9.140625" style="31"/>
    <col min="12800" max="12800" width="4.5703125" style="31" customWidth="1"/>
    <col min="12801" max="12801" width="36" style="31" customWidth="1"/>
    <col min="12802" max="12802" width="9.140625" style="31" customWidth="1"/>
    <col min="12803" max="12803" width="6.5703125" style="31" customWidth="1"/>
    <col min="12804" max="12804" width="6" style="31" customWidth="1"/>
    <col min="12805" max="12805" width="9.140625" style="31" customWidth="1"/>
    <col min="12806" max="12806" width="6.7109375" style="31" customWidth="1"/>
    <col min="12807" max="12807" width="7.85546875" style="31" customWidth="1"/>
    <col min="12808" max="12808" width="7.28515625" style="31" customWidth="1"/>
    <col min="12809" max="12809" width="7.5703125" style="31" customWidth="1"/>
    <col min="12810" max="12810" width="7.85546875" style="31" customWidth="1"/>
    <col min="12811" max="12811" width="8.28515625" style="31" customWidth="1"/>
    <col min="12812" max="12812" width="6.28515625" style="31" customWidth="1"/>
    <col min="12813" max="12813" width="10" style="31" customWidth="1"/>
    <col min="12814" max="12814" width="7" style="31" customWidth="1"/>
    <col min="12815" max="12815" width="8.7109375" style="31" customWidth="1"/>
    <col min="12816" max="13055" width="9.140625" style="31"/>
    <col min="13056" max="13056" width="4.5703125" style="31" customWidth="1"/>
    <col min="13057" max="13057" width="36" style="31" customWidth="1"/>
    <col min="13058" max="13058" width="9.140625" style="31" customWidth="1"/>
    <col min="13059" max="13059" width="6.5703125" style="31" customWidth="1"/>
    <col min="13060" max="13060" width="6" style="31" customWidth="1"/>
    <col min="13061" max="13061" width="9.140625" style="31" customWidth="1"/>
    <col min="13062" max="13062" width="6.7109375" style="31" customWidth="1"/>
    <col min="13063" max="13063" width="7.85546875" style="31" customWidth="1"/>
    <col min="13064" max="13064" width="7.28515625" style="31" customWidth="1"/>
    <col min="13065" max="13065" width="7.5703125" style="31" customWidth="1"/>
    <col min="13066" max="13066" width="7.85546875" style="31" customWidth="1"/>
    <col min="13067" max="13067" width="8.28515625" style="31" customWidth="1"/>
    <col min="13068" max="13068" width="6.28515625" style="31" customWidth="1"/>
    <col min="13069" max="13069" width="10" style="31" customWidth="1"/>
    <col min="13070" max="13070" width="7" style="31" customWidth="1"/>
    <col min="13071" max="13071" width="8.7109375" style="31" customWidth="1"/>
    <col min="13072" max="13311" width="9.140625" style="31"/>
    <col min="13312" max="13312" width="4.5703125" style="31" customWidth="1"/>
    <col min="13313" max="13313" width="36" style="31" customWidth="1"/>
    <col min="13314" max="13314" width="9.140625" style="31" customWidth="1"/>
    <col min="13315" max="13315" width="6.5703125" style="31" customWidth="1"/>
    <col min="13316" max="13316" width="6" style="31" customWidth="1"/>
    <col min="13317" max="13317" width="9.140625" style="31" customWidth="1"/>
    <col min="13318" max="13318" width="6.7109375" style="31" customWidth="1"/>
    <col min="13319" max="13319" width="7.85546875" style="31" customWidth="1"/>
    <col min="13320" max="13320" width="7.28515625" style="31" customWidth="1"/>
    <col min="13321" max="13321" width="7.5703125" style="31" customWidth="1"/>
    <col min="13322" max="13322" width="7.85546875" style="31" customWidth="1"/>
    <col min="13323" max="13323" width="8.28515625" style="31" customWidth="1"/>
    <col min="13324" max="13324" width="6.28515625" style="31" customWidth="1"/>
    <col min="13325" max="13325" width="10" style="31" customWidth="1"/>
    <col min="13326" max="13326" width="7" style="31" customWidth="1"/>
    <col min="13327" max="13327" width="8.7109375" style="31" customWidth="1"/>
    <col min="13328" max="13567" width="9.140625" style="31"/>
    <col min="13568" max="13568" width="4.5703125" style="31" customWidth="1"/>
    <col min="13569" max="13569" width="36" style="31" customWidth="1"/>
    <col min="13570" max="13570" width="9.140625" style="31" customWidth="1"/>
    <col min="13571" max="13571" width="6.5703125" style="31" customWidth="1"/>
    <col min="13572" max="13572" width="6" style="31" customWidth="1"/>
    <col min="13573" max="13573" width="9.140625" style="31" customWidth="1"/>
    <col min="13574" max="13574" width="6.7109375" style="31" customWidth="1"/>
    <col min="13575" max="13575" width="7.85546875" style="31" customWidth="1"/>
    <col min="13576" max="13576" width="7.28515625" style="31" customWidth="1"/>
    <col min="13577" max="13577" width="7.5703125" style="31" customWidth="1"/>
    <col min="13578" max="13578" width="7.85546875" style="31" customWidth="1"/>
    <col min="13579" max="13579" width="8.28515625" style="31" customWidth="1"/>
    <col min="13580" max="13580" width="6.28515625" style="31" customWidth="1"/>
    <col min="13581" max="13581" width="10" style="31" customWidth="1"/>
    <col min="13582" max="13582" width="7" style="31" customWidth="1"/>
    <col min="13583" max="13583" width="8.7109375" style="31" customWidth="1"/>
    <col min="13584" max="13823" width="9.140625" style="31"/>
    <col min="13824" max="13824" width="4.5703125" style="31" customWidth="1"/>
    <col min="13825" max="13825" width="36" style="31" customWidth="1"/>
    <col min="13826" max="13826" width="9.140625" style="31" customWidth="1"/>
    <col min="13827" max="13827" width="6.5703125" style="31" customWidth="1"/>
    <col min="13828" max="13828" width="6" style="31" customWidth="1"/>
    <col min="13829" max="13829" width="9.140625" style="31" customWidth="1"/>
    <col min="13830" max="13830" width="6.7109375" style="31" customWidth="1"/>
    <col min="13831" max="13831" width="7.85546875" style="31" customWidth="1"/>
    <col min="13832" max="13832" width="7.28515625" style="31" customWidth="1"/>
    <col min="13833" max="13833" width="7.5703125" style="31" customWidth="1"/>
    <col min="13834" max="13834" width="7.85546875" style="31" customWidth="1"/>
    <col min="13835" max="13835" width="8.28515625" style="31" customWidth="1"/>
    <col min="13836" max="13836" width="6.28515625" style="31" customWidth="1"/>
    <col min="13837" max="13837" width="10" style="31" customWidth="1"/>
    <col min="13838" max="13838" width="7" style="31" customWidth="1"/>
    <col min="13839" max="13839" width="8.7109375" style="31" customWidth="1"/>
    <col min="13840" max="14079" width="9.140625" style="31"/>
    <col min="14080" max="14080" width="4.5703125" style="31" customWidth="1"/>
    <col min="14081" max="14081" width="36" style="31" customWidth="1"/>
    <col min="14082" max="14082" width="9.140625" style="31" customWidth="1"/>
    <col min="14083" max="14083" width="6.5703125" style="31" customWidth="1"/>
    <col min="14084" max="14084" width="6" style="31" customWidth="1"/>
    <col min="14085" max="14085" width="9.140625" style="31" customWidth="1"/>
    <col min="14086" max="14086" width="6.7109375" style="31" customWidth="1"/>
    <col min="14087" max="14087" width="7.85546875" style="31" customWidth="1"/>
    <col min="14088" max="14088" width="7.28515625" style="31" customWidth="1"/>
    <col min="14089" max="14089" width="7.5703125" style="31" customWidth="1"/>
    <col min="14090" max="14090" width="7.85546875" style="31" customWidth="1"/>
    <col min="14091" max="14091" width="8.28515625" style="31" customWidth="1"/>
    <col min="14092" max="14092" width="6.28515625" style="31" customWidth="1"/>
    <col min="14093" max="14093" width="10" style="31" customWidth="1"/>
    <col min="14094" max="14094" width="7" style="31" customWidth="1"/>
    <col min="14095" max="14095" width="8.7109375" style="31" customWidth="1"/>
    <col min="14096" max="14335" width="9.140625" style="31"/>
    <col min="14336" max="14336" width="4.5703125" style="31" customWidth="1"/>
    <col min="14337" max="14337" width="36" style="31" customWidth="1"/>
    <col min="14338" max="14338" width="9.140625" style="31" customWidth="1"/>
    <col min="14339" max="14339" width="6.5703125" style="31" customWidth="1"/>
    <col min="14340" max="14340" width="6" style="31" customWidth="1"/>
    <col min="14341" max="14341" width="9.140625" style="31" customWidth="1"/>
    <col min="14342" max="14342" width="6.7109375" style="31" customWidth="1"/>
    <col min="14343" max="14343" width="7.85546875" style="31" customWidth="1"/>
    <col min="14344" max="14344" width="7.28515625" style="31" customWidth="1"/>
    <col min="14345" max="14345" width="7.5703125" style="31" customWidth="1"/>
    <col min="14346" max="14346" width="7.85546875" style="31" customWidth="1"/>
    <col min="14347" max="14347" width="8.28515625" style="31" customWidth="1"/>
    <col min="14348" max="14348" width="6.28515625" style="31" customWidth="1"/>
    <col min="14349" max="14349" width="10" style="31" customWidth="1"/>
    <col min="14350" max="14350" width="7" style="31" customWidth="1"/>
    <col min="14351" max="14351" width="8.7109375" style="31" customWidth="1"/>
    <col min="14352" max="14591" width="9.140625" style="31"/>
    <col min="14592" max="14592" width="4.5703125" style="31" customWidth="1"/>
    <col min="14593" max="14593" width="36" style="31" customWidth="1"/>
    <col min="14594" max="14594" width="9.140625" style="31" customWidth="1"/>
    <col min="14595" max="14595" width="6.5703125" style="31" customWidth="1"/>
    <col min="14596" max="14596" width="6" style="31" customWidth="1"/>
    <col min="14597" max="14597" width="9.140625" style="31" customWidth="1"/>
    <col min="14598" max="14598" width="6.7109375" style="31" customWidth="1"/>
    <col min="14599" max="14599" width="7.85546875" style="31" customWidth="1"/>
    <col min="14600" max="14600" width="7.28515625" style="31" customWidth="1"/>
    <col min="14601" max="14601" width="7.5703125" style="31" customWidth="1"/>
    <col min="14602" max="14602" width="7.85546875" style="31" customWidth="1"/>
    <col min="14603" max="14603" width="8.28515625" style="31" customWidth="1"/>
    <col min="14604" max="14604" width="6.28515625" style="31" customWidth="1"/>
    <col min="14605" max="14605" width="10" style="31" customWidth="1"/>
    <col min="14606" max="14606" width="7" style="31" customWidth="1"/>
    <col min="14607" max="14607" width="8.7109375" style="31" customWidth="1"/>
    <col min="14608" max="14847" width="9.140625" style="31"/>
    <col min="14848" max="14848" width="4.5703125" style="31" customWidth="1"/>
    <col min="14849" max="14849" width="36" style="31" customWidth="1"/>
    <col min="14850" max="14850" width="9.140625" style="31" customWidth="1"/>
    <col min="14851" max="14851" width="6.5703125" style="31" customWidth="1"/>
    <col min="14852" max="14852" width="6" style="31" customWidth="1"/>
    <col min="14853" max="14853" width="9.140625" style="31" customWidth="1"/>
    <col min="14854" max="14854" width="6.7109375" style="31" customWidth="1"/>
    <col min="14855" max="14855" width="7.85546875" style="31" customWidth="1"/>
    <col min="14856" max="14856" width="7.28515625" style="31" customWidth="1"/>
    <col min="14857" max="14857" width="7.5703125" style="31" customWidth="1"/>
    <col min="14858" max="14858" width="7.85546875" style="31" customWidth="1"/>
    <col min="14859" max="14859" width="8.28515625" style="31" customWidth="1"/>
    <col min="14860" max="14860" width="6.28515625" style="31" customWidth="1"/>
    <col min="14861" max="14861" width="10" style="31" customWidth="1"/>
    <col min="14862" max="14862" width="7" style="31" customWidth="1"/>
    <col min="14863" max="14863" width="8.7109375" style="31" customWidth="1"/>
    <col min="14864" max="15103" width="9.140625" style="31"/>
    <col min="15104" max="15104" width="4.5703125" style="31" customWidth="1"/>
    <col min="15105" max="15105" width="36" style="31" customWidth="1"/>
    <col min="15106" max="15106" width="9.140625" style="31" customWidth="1"/>
    <col min="15107" max="15107" width="6.5703125" style="31" customWidth="1"/>
    <col min="15108" max="15108" width="6" style="31" customWidth="1"/>
    <col min="15109" max="15109" width="9.140625" style="31" customWidth="1"/>
    <col min="15110" max="15110" width="6.7109375" style="31" customWidth="1"/>
    <col min="15111" max="15111" width="7.85546875" style="31" customWidth="1"/>
    <col min="15112" max="15112" width="7.28515625" style="31" customWidth="1"/>
    <col min="15113" max="15113" width="7.5703125" style="31" customWidth="1"/>
    <col min="15114" max="15114" width="7.85546875" style="31" customWidth="1"/>
    <col min="15115" max="15115" width="8.28515625" style="31" customWidth="1"/>
    <col min="15116" max="15116" width="6.28515625" style="31" customWidth="1"/>
    <col min="15117" max="15117" width="10" style="31" customWidth="1"/>
    <col min="15118" max="15118" width="7" style="31" customWidth="1"/>
    <col min="15119" max="15119" width="8.7109375" style="31" customWidth="1"/>
    <col min="15120" max="15359" width="9.140625" style="31"/>
    <col min="15360" max="15360" width="4.5703125" style="31" customWidth="1"/>
    <col min="15361" max="15361" width="36" style="31" customWidth="1"/>
    <col min="15362" max="15362" width="9.140625" style="31" customWidth="1"/>
    <col min="15363" max="15363" width="6.5703125" style="31" customWidth="1"/>
    <col min="15364" max="15364" width="6" style="31" customWidth="1"/>
    <col min="15365" max="15365" width="9.140625" style="31" customWidth="1"/>
    <col min="15366" max="15366" width="6.7109375" style="31" customWidth="1"/>
    <col min="15367" max="15367" width="7.85546875" style="31" customWidth="1"/>
    <col min="15368" max="15368" width="7.28515625" style="31" customWidth="1"/>
    <col min="15369" max="15369" width="7.5703125" style="31" customWidth="1"/>
    <col min="15370" max="15370" width="7.85546875" style="31" customWidth="1"/>
    <col min="15371" max="15371" width="8.28515625" style="31" customWidth="1"/>
    <col min="15372" max="15372" width="6.28515625" style="31" customWidth="1"/>
    <col min="15373" max="15373" width="10" style="31" customWidth="1"/>
    <col min="15374" max="15374" width="7" style="31" customWidth="1"/>
    <col min="15375" max="15375" width="8.7109375" style="31" customWidth="1"/>
    <col min="15376" max="15615" width="9.140625" style="31"/>
    <col min="15616" max="15616" width="4.5703125" style="31" customWidth="1"/>
    <col min="15617" max="15617" width="36" style="31" customWidth="1"/>
    <col min="15618" max="15618" width="9.140625" style="31" customWidth="1"/>
    <col min="15619" max="15619" width="6.5703125" style="31" customWidth="1"/>
    <col min="15620" max="15620" width="6" style="31" customWidth="1"/>
    <col min="15621" max="15621" width="9.140625" style="31" customWidth="1"/>
    <col min="15622" max="15622" width="6.7109375" style="31" customWidth="1"/>
    <col min="15623" max="15623" width="7.85546875" style="31" customWidth="1"/>
    <col min="15624" max="15624" width="7.28515625" style="31" customWidth="1"/>
    <col min="15625" max="15625" width="7.5703125" style="31" customWidth="1"/>
    <col min="15626" max="15626" width="7.85546875" style="31" customWidth="1"/>
    <col min="15627" max="15627" width="8.28515625" style="31" customWidth="1"/>
    <col min="15628" max="15628" width="6.28515625" style="31" customWidth="1"/>
    <col min="15629" max="15629" width="10" style="31" customWidth="1"/>
    <col min="15630" max="15630" width="7" style="31" customWidth="1"/>
    <col min="15631" max="15631" width="8.7109375" style="31" customWidth="1"/>
    <col min="15632" max="15871" width="9.140625" style="31"/>
    <col min="15872" max="15872" width="4.5703125" style="31" customWidth="1"/>
    <col min="15873" max="15873" width="36" style="31" customWidth="1"/>
    <col min="15874" max="15874" width="9.140625" style="31" customWidth="1"/>
    <col min="15875" max="15875" width="6.5703125" style="31" customWidth="1"/>
    <col min="15876" max="15876" width="6" style="31" customWidth="1"/>
    <col min="15877" max="15877" width="9.140625" style="31" customWidth="1"/>
    <col min="15878" max="15878" width="6.7109375" style="31" customWidth="1"/>
    <col min="15879" max="15879" width="7.85546875" style="31" customWidth="1"/>
    <col min="15880" max="15880" width="7.28515625" style="31" customWidth="1"/>
    <col min="15881" max="15881" width="7.5703125" style="31" customWidth="1"/>
    <col min="15882" max="15882" width="7.85546875" style="31" customWidth="1"/>
    <col min="15883" max="15883" width="8.28515625" style="31" customWidth="1"/>
    <col min="15884" max="15884" width="6.28515625" style="31" customWidth="1"/>
    <col min="15885" max="15885" width="10" style="31" customWidth="1"/>
    <col min="15886" max="15886" width="7" style="31" customWidth="1"/>
    <col min="15887" max="15887" width="8.7109375" style="31" customWidth="1"/>
    <col min="15888" max="16127" width="9.140625" style="31"/>
    <col min="16128" max="16128" width="4.5703125" style="31" customWidth="1"/>
    <col min="16129" max="16129" width="36" style="31" customWidth="1"/>
    <col min="16130" max="16130" width="9.140625" style="31" customWidth="1"/>
    <col min="16131" max="16131" width="6.5703125" style="31" customWidth="1"/>
    <col min="16132" max="16132" width="6" style="31" customWidth="1"/>
    <col min="16133" max="16133" width="9.140625" style="31" customWidth="1"/>
    <col min="16134" max="16134" width="6.7109375" style="31" customWidth="1"/>
    <col min="16135" max="16135" width="7.85546875" style="31" customWidth="1"/>
    <col min="16136" max="16136" width="7.28515625" style="31" customWidth="1"/>
    <col min="16137" max="16137" width="7.5703125" style="31" customWidth="1"/>
    <col min="16138" max="16138" width="7.85546875" style="31" customWidth="1"/>
    <col min="16139" max="16139" width="8.28515625" style="31" customWidth="1"/>
    <col min="16140" max="16140" width="6.28515625" style="31" customWidth="1"/>
    <col min="16141" max="16141" width="10" style="31" customWidth="1"/>
    <col min="16142" max="16142" width="7" style="31" customWidth="1"/>
    <col min="16143" max="16143" width="8.7109375" style="31" customWidth="1"/>
    <col min="16144" max="16384" width="9.140625" style="31"/>
  </cols>
  <sheetData>
    <row r="1" spans="1:17" ht="15.75" x14ac:dyDescent="0.25">
      <c r="A1" s="113" t="s">
        <v>309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23.25" customHeight="1" x14ac:dyDescent="0.25">
      <c r="A2" s="115" t="s">
        <v>308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17" ht="20.25" customHeight="1" x14ac:dyDescent="0.25">
      <c r="A3" s="116" t="s">
        <v>405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1:17" ht="15" customHeigh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</row>
    <row r="5" spans="1:17" ht="22.5" customHeight="1" x14ac:dyDescent="0.25">
      <c r="A5" s="114" t="s">
        <v>1</v>
      </c>
      <c r="B5" s="114" t="s">
        <v>254</v>
      </c>
      <c r="C5" s="119" t="s">
        <v>255</v>
      </c>
      <c r="D5" s="119"/>
      <c r="E5" s="119"/>
      <c r="F5" s="119"/>
      <c r="G5" s="119"/>
      <c r="H5" s="119"/>
      <c r="I5" s="119" t="s">
        <v>256</v>
      </c>
      <c r="J5" s="119"/>
      <c r="K5" s="119"/>
      <c r="L5" s="119"/>
      <c r="M5" s="119"/>
      <c r="N5" s="119"/>
      <c r="O5" s="119" t="s">
        <v>404</v>
      </c>
      <c r="P5" s="117" t="s">
        <v>257</v>
      </c>
      <c r="Q5" s="118"/>
    </row>
    <row r="6" spans="1:17" ht="20.25" customHeight="1" x14ac:dyDescent="0.25">
      <c r="A6" s="114"/>
      <c r="B6" s="114"/>
      <c r="C6" s="119" t="s">
        <v>258</v>
      </c>
      <c r="D6" s="119" t="s">
        <v>398</v>
      </c>
      <c r="E6" s="119" t="s">
        <v>399</v>
      </c>
      <c r="F6" s="119" t="s">
        <v>401</v>
      </c>
      <c r="G6" s="119" t="s">
        <v>400</v>
      </c>
      <c r="H6" s="119" t="s">
        <v>402</v>
      </c>
      <c r="I6" s="119" t="s">
        <v>259</v>
      </c>
      <c r="J6" s="119"/>
      <c r="K6" s="119"/>
      <c r="L6" s="119"/>
      <c r="M6" s="119"/>
      <c r="N6" s="119" t="s">
        <v>403</v>
      </c>
      <c r="O6" s="119"/>
      <c r="P6" s="111" t="s">
        <v>260</v>
      </c>
      <c r="Q6" s="111" t="s">
        <v>261</v>
      </c>
    </row>
    <row r="7" spans="1:17" ht="93.75" customHeight="1" x14ac:dyDescent="0.25">
      <c r="A7" s="114"/>
      <c r="B7" s="114"/>
      <c r="C7" s="119"/>
      <c r="D7" s="119"/>
      <c r="E7" s="119"/>
      <c r="F7" s="119"/>
      <c r="G7" s="119"/>
      <c r="H7" s="119"/>
      <c r="I7" s="37" t="s">
        <v>266</v>
      </c>
      <c r="J7" s="37" t="s">
        <v>267</v>
      </c>
      <c r="K7" s="37" t="s">
        <v>262</v>
      </c>
      <c r="L7" s="37" t="s">
        <v>263</v>
      </c>
      <c r="M7" s="37" t="s">
        <v>264</v>
      </c>
      <c r="N7" s="119"/>
      <c r="O7" s="119"/>
      <c r="P7" s="112"/>
      <c r="Q7" s="112"/>
    </row>
    <row r="8" spans="1:17" s="32" customFormat="1" ht="30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 t="s">
        <v>303</v>
      </c>
      <c r="I8" s="27">
        <v>9</v>
      </c>
      <c r="J8" s="27">
        <v>10</v>
      </c>
      <c r="K8" s="27">
        <v>12</v>
      </c>
      <c r="L8" s="27">
        <v>13</v>
      </c>
      <c r="M8" s="27">
        <v>14</v>
      </c>
      <c r="N8" s="27" t="s">
        <v>304</v>
      </c>
      <c r="O8" s="27" t="s">
        <v>305</v>
      </c>
      <c r="P8" s="27" t="s">
        <v>306</v>
      </c>
      <c r="Q8" s="27" t="s">
        <v>307</v>
      </c>
    </row>
    <row r="9" spans="1:17" ht="38.25" customHeight="1" x14ac:dyDescent="0.25">
      <c r="A9" s="27">
        <v>1</v>
      </c>
      <c r="B9" s="71" t="s">
        <v>294</v>
      </c>
      <c r="C9" s="27">
        <v>5</v>
      </c>
      <c r="D9" s="27">
        <v>55</v>
      </c>
      <c r="E9" s="27">
        <f>C9*D9</f>
        <v>275</v>
      </c>
      <c r="F9" s="110">
        <v>8</v>
      </c>
      <c r="G9" s="27">
        <f>C9*F9</f>
        <v>40</v>
      </c>
      <c r="H9" s="28">
        <f>F9/D9</f>
        <v>0.14545454545454545</v>
      </c>
      <c r="I9" s="27">
        <v>1</v>
      </c>
      <c r="J9" s="27">
        <v>1</v>
      </c>
      <c r="K9" s="27">
        <v>0</v>
      </c>
      <c r="L9" s="27">
        <v>0</v>
      </c>
      <c r="M9" s="27">
        <f>SUM(I9:L9)</f>
        <v>2</v>
      </c>
      <c r="N9" s="33">
        <f>M9/E9</f>
        <v>7.2727272727272727E-3</v>
      </c>
      <c r="O9" s="34">
        <f>H9+N9</f>
        <v>0.15272727272727271</v>
      </c>
      <c r="P9" s="35">
        <f>N9/O9</f>
        <v>4.7619047619047623E-2</v>
      </c>
      <c r="Q9" s="35">
        <f>H9/O9</f>
        <v>0.95238095238095244</v>
      </c>
    </row>
    <row r="10" spans="1:17" ht="24" customHeight="1" x14ac:dyDescent="0.25"/>
    <row r="19" ht="15.75" customHeight="1" x14ac:dyDescent="0.25"/>
    <row r="76" ht="18.75" customHeight="1" x14ac:dyDescent="0.25"/>
    <row r="81" ht="15.4" customHeight="1" x14ac:dyDescent="0.25"/>
    <row r="85" ht="15.4" customHeight="1" x14ac:dyDescent="0.25"/>
    <row r="92" ht="18.75" customHeight="1" x14ac:dyDescent="0.25"/>
  </sheetData>
  <mergeCells count="19">
    <mergeCell ref="C5:H5"/>
    <mergeCell ref="I5:N5"/>
    <mergeCell ref="O5:O7"/>
    <mergeCell ref="Q6:Q7"/>
    <mergeCell ref="A1:Q1"/>
    <mergeCell ref="A5:A7"/>
    <mergeCell ref="A2:Q2"/>
    <mergeCell ref="A3:Q3"/>
    <mergeCell ref="P5:Q5"/>
    <mergeCell ref="C6:C7"/>
    <mergeCell ref="D6:D7"/>
    <mergeCell ref="E6:E7"/>
    <mergeCell ref="F6:F7"/>
    <mergeCell ref="G6:G7"/>
    <mergeCell ref="H6:H7"/>
    <mergeCell ref="I6:M6"/>
    <mergeCell ref="N6:N7"/>
    <mergeCell ref="P6:P7"/>
    <mergeCell ref="B5:B7"/>
  </mergeCells>
  <printOptions horizontalCentered="1"/>
  <pageMargins left="0.28000000000000003" right="0.17" top="0.28000000000000003" bottom="0.2" header="0.2" footer="0.2"/>
  <pageSetup paperSize="9" orientation="landscape" r:id="rId1"/>
  <headerFooter>
    <oddFooter>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7"/>
  <sheetViews>
    <sheetView workbookViewId="0">
      <selection activeCell="F14" sqref="F14"/>
    </sheetView>
  </sheetViews>
  <sheetFormatPr defaultColWidth="9.140625" defaultRowHeight="15" x14ac:dyDescent="0.25"/>
  <cols>
    <col min="1" max="1" width="7.140625" style="12" customWidth="1"/>
    <col min="2" max="2" width="39.85546875" style="1" customWidth="1"/>
    <col min="3" max="3" width="8.140625" style="90" customWidth="1"/>
    <col min="4" max="4" width="10.85546875" style="12" customWidth="1"/>
    <col min="5" max="5" width="9.85546875" style="1" customWidth="1"/>
    <col min="6" max="6" width="10.85546875" style="12" customWidth="1"/>
    <col min="7" max="7" width="12.140625" style="1" customWidth="1"/>
    <col min="8" max="8" width="9.140625" style="1"/>
    <col min="9" max="9" width="14" style="1" customWidth="1"/>
    <col min="10" max="16384" width="9.140625" style="1"/>
  </cols>
  <sheetData>
    <row r="1" spans="1:7" ht="15" customHeight="1" x14ac:dyDescent="0.25">
      <c r="A1" s="120" t="s">
        <v>310</v>
      </c>
      <c r="B1" s="120"/>
      <c r="C1" s="120"/>
      <c r="D1" s="120"/>
      <c r="E1" s="120"/>
      <c r="F1" s="120"/>
      <c r="G1" s="120"/>
    </row>
    <row r="2" spans="1:7" ht="37.5" customHeight="1" x14ac:dyDescent="0.25">
      <c r="A2" s="121" t="s">
        <v>265</v>
      </c>
      <c r="B2" s="121"/>
      <c r="C2" s="121"/>
      <c r="D2" s="121"/>
      <c r="E2" s="121"/>
      <c r="F2" s="121"/>
      <c r="G2" s="121"/>
    </row>
    <row r="3" spans="1:7" ht="29.25" customHeight="1" x14ac:dyDescent="0.25">
      <c r="A3" s="122" t="str">
        <f>'PL I Lao động'!A3:Q3</f>
        <v>(Kèm theo Quyết định số      /2022/QĐ-UBND  ngày      tháng   năm 2022 của Ủy ban nhân dân tỉnh Lâm Đồng)</v>
      </c>
      <c r="B3" s="122"/>
      <c r="C3" s="122"/>
      <c r="D3" s="122"/>
      <c r="E3" s="122"/>
      <c r="F3" s="122"/>
      <c r="G3" s="122"/>
    </row>
    <row r="4" spans="1:7" s="24" customFormat="1" ht="16.5" customHeight="1" thickBot="1" x14ac:dyDescent="0.3">
      <c r="A4" s="38"/>
      <c r="B4" s="38"/>
      <c r="C4" s="38"/>
      <c r="D4" s="38"/>
      <c r="E4" s="38"/>
      <c r="F4" s="69"/>
      <c r="G4" s="38"/>
    </row>
    <row r="5" spans="1:7" ht="31.7" customHeight="1" thickTop="1" x14ac:dyDescent="0.25">
      <c r="A5" s="123" t="s">
        <v>1</v>
      </c>
      <c r="B5" s="125" t="s">
        <v>251</v>
      </c>
      <c r="C5" s="125" t="s">
        <v>10</v>
      </c>
      <c r="D5" s="125" t="s">
        <v>22</v>
      </c>
      <c r="E5" s="125" t="s">
        <v>11</v>
      </c>
      <c r="F5" s="125" t="s">
        <v>252</v>
      </c>
      <c r="G5" s="127" t="s">
        <v>253</v>
      </c>
    </row>
    <row r="6" spans="1:7" ht="53.25" customHeight="1" x14ac:dyDescent="0.25">
      <c r="A6" s="124"/>
      <c r="B6" s="126"/>
      <c r="C6" s="126"/>
      <c r="D6" s="126"/>
      <c r="E6" s="126"/>
      <c r="F6" s="126"/>
      <c r="G6" s="128"/>
    </row>
    <row r="7" spans="1:7" ht="15.75" x14ac:dyDescent="0.25">
      <c r="A7" s="17">
        <v>1</v>
      </c>
      <c r="B7" s="18">
        <v>2</v>
      </c>
      <c r="C7" s="18">
        <v>3</v>
      </c>
      <c r="D7" s="18">
        <v>4</v>
      </c>
      <c r="E7" s="18" t="s">
        <v>311</v>
      </c>
      <c r="F7" s="18">
        <v>6</v>
      </c>
      <c r="G7" s="19" t="s">
        <v>312</v>
      </c>
    </row>
    <row r="8" spans="1:7" ht="31.5" x14ac:dyDescent="0.25">
      <c r="A8" s="39" t="s">
        <v>4</v>
      </c>
      <c r="B8" s="49" t="s">
        <v>232</v>
      </c>
      <c r="C8" s="40" t="s">
        <v>234</v>
      </c>
      <c r="D8" s="40">
        <v>55</v>
      </c>
      <c r="E8" s="40">
        <f>D8/40</f>
        <v>1.375</v>
      </c>
      <c r="F8" s="70">
        <v>3</v>
      </c>
      <c r="G8" s="36">
        <v>0.1</v>
      </c>
    </row>
    <row r="9" spans="1:7" s="7" customFormat="1" ht="47.25" x14ac:dyDescent="0.25">
      <c r="A9" s="3" t="s">
        <v>7</v>
      </c>
      <c r="B9" s="49" t="s">
        <v>18</v>
      </c>
      <c r="C9" s="4"/>
      <c r="D9" s="10"/>
      <c r="E9" s="20">
        <f t="shared" ref="E9:E170" si="0">D9/40</f>
        <v>0</v>
      </c>
      <c r="F9" s="4"/>
      <c r="G9" s="6"/>
    </row>
    <row r="10" spans="1:7" s="7" customFormat="1" ht="21" customHeight="1" x14ac:dyDescent="0.25">
      <c r="A10" s="11">
        <v>1</v>
      </c>
      <c r="B10" s="50" t="s">
        <v>153</v>
      </c>
      <c r="C10" s="4" t="s">
        <v>244</v>
      </c>
      <c r="D10" s="10">
        <v>55</v>
      </c>
      <c r="E10" s="9">
        <f>D10/40</f>
        <v>1.375</v>
      </c>
      <c r="F10" s="4">
        <v>3</v>
      </c>
      <c r="G10" s="6">
        <f>E10/F10</f>
        <v>0.45833333333333331</v>
      </c>
    </row>
    <row r="11" spans="1:7" s="7" customFormat="1" ht="47.25" x14ac:dyDescent="0.25">
      <c r="A11" s="3" t="s">
        <v>8</v>
      </c>
      <c r="B11" s="49" t="s">
        <v>19</v>
      </c>
      <c r="C11" s="4"/>
      <c r="D11" s="10"/>
      <c r="E11" s="20">
        <f t="shared" si="0"/>
        <v>0</v>
      </c>
      <c r="F11" s="4"/>
      <c r="G11" s="6"/>
    </row>
    <row r="12" spans="1:7" s="7" customFormat="1" ht="15.75" x14ac:dyDescent="0.25">
      <c r="A12" s="11">
        <v>1</v>
      </c>
      <c r="B12" s="50" t="s">
        <v>153</v>
      </c>
      <c r="C12" s="4" t="s">
        <v>244</v>
      </c>
      <c r="D12" s="10">
        <v>55</v>
      </c>
      <c r="E12" s="9">
        <f t="shared" ref="E12" si="1">D12/40</f>
        <v>1.375</v>
      </c>
      <c r="F12" s="4">
        <v>3</v>
      </c>
      <c r="G12" s="6">
        <f t="shared" ref="G12" si="2">E12/F12</f>
        <v>0.45833333333333331</v>
      </c>
    </row>
    <row r="13" spans="1:7" s="7" customFormat="1" ht="31.5" x14ac:dyDescent="0.25">
      <c r="A13" s="3" t="s">
        <v>9</v>
      </c>
      <c r="B13" s="49" t="s">
        <v>21</v>
      </c>
      <c r="C13" s="4"/>
      <c r="D13" s="10"/>
      <c r="E13" s="20">
        <f t="shared" si="0"/>
        <v>0</v>
      </c>
      <c r="F13" s="4"/>
      <c r="G13" s="6"/>
    </row>
    <row r="14" spans="1:7" s="7" customFormat="1" ht="15.75" x14ac:dyDescent="0.25">
      <c r="A14" s="11">
        <v>1</v>
      </c>
      <c r="B14" s="50" t="s">
        <v>153</v>
      </c>
      <c r="C14" s="4" t="s">
        <v>244</v>
      </c>
      <c r="D14" s="10">
        <v>55</v>
      </c>
      <c r="E14" s="9">
        <f t="shared" si="0"/>
        <v>1.375</v>
      </c>
      <c r="F14" s="4">
        <v>3</v>
      </c>
      <c r="G14" s="6">
        <f t="shared" ref="G14" si="3">E14/F14</f>
        <v>0.45833333333333331</v>
      </c>
    </row>
    <row r="15" spans="1:7" s="7" customFormat="1" ht="15.75" x14ac:dyDescent="0.25">
      <c r="A15" s="11">
        <v>2</v>
      </c>
      <c r="B15" s="50" t="s">
        <v>154</v>
      </c>
      <c r="C15" s="4" t="s">
        <v>236</v>
      </c>
      <c r="D15" s="10">
        <v>10</v>
      </c>
      <c r="E15" s="9">
        <f t="shared" si="0"/>
        <v>0.25</v>
      </c>
      <c r="F15" s="4">
        <v>3</v>
      </c>
      <c r="G15" s="6">
        <f t="shared" ref="G15:G18" si="4">E15/F15</f>
        <v>8.3333333333333329E-2</v>
      </c>
    </row>
    <row r="16" spans="1:7" s="7" customFormat="1" ht="31.5" x14ac:dyDescent="0.25">
      <c r="A16" s="3" t="s">
        <v>26</v>
      </c>
      <c r="B16" s="49" t="s">
        <v>23</v>
      </c>
      <c r="C16" s="4"/>
      <c r="D16" s="10"/>
      <c r="E16" s="20">
        <f t="shared" si="0"/>
        <v>0</v>
      </c>
      <c r="F16" s="4"/>
      <c r="G16" s="6"/>
    </row>
    <row r="17" spans="1:7" s="7" customFormat="1" ht="15.75" x14ac:dyDescent="0.25">
      <c r="A17" s="11">
        <v>1</v>
      </c>
      <c r="B17" s="50" t="s">
        <v>153</v>
      </c>
      <c r="C17" s="4" t="s">
        <v>244</v>
      </c>
      <c r="D17" s="10">
        <v>55</v>
      </c>
      <c r="E17" s="9">
        <f t="shared" si="0"/>
        <v>1.375</v>
      </c>
      <c r="F17" s="4">
        <v>3</v>
      </c>
      <c r="G17" s="6">
        <f t="shared" si="4"/>
        <v>0.45833333333333331</v>
      </c>
    </row>
    <row r="18" spans="1:7" s="7" customFormat="1" ht="15.75" x14ac:dyDescent="0.25">
      <c r="A18" s="11">
        <v>2</v>
      </c>
      <c r="B18" s="50" t="s">
        <v>155</v>
      </c>
      <c r="C18" s="4" t="s">
        <v>236</v>
      </c>
      <c r="D18" s="10">
        <v>10</v>
      </c>
      <c r="E18" s="9">
        <f t="shared" si="0"/>
        <v>0.25</v>
      </c>
      <c r="F18" s="4">
        <v>3</v>
      </c>
      <c r="G18" s="6">
        <f t="shared" si="4"/>
        <v>8.3333333333333329E-2</v>
      </c>
    </row>
    <row r="19" spans="1:7" s="46" customFormat="1" ht="31.5" x14ac:dyDescent="0.25">
      <c r="A19" s="42" t="s">
        <v>27</v>
      </c>
      <c r="B19" s="58" t="s">
        <v>24</v>
      </c>
      <c r="C19" s="59"/>
      <c r="D19" s="60"/>
      <c r="E19" s="43">
        <f t="shared" si="0"/>
        <v>0</v>
      </c>
      <c r="F19" s="59"/>
      <c r="G19" s="45"/>
    </row>
    <row r="20" spans="1:7" s="46" customFormat="1" ht="15.75" x14ac:dyDescent="0.25">
      <c r="A20" s="47">
        <v>1</v>
      </c>
      <c r="B20" s="61" t="s">
        <v>153</v>
      </c>
      <c r="C20" s="59" t="s">
        <v>244</v>
      </c>
      <c r="D20" s="60">
        <v>55</v>
      </c>
      <c r="E20" s="48">
        <f t="shared" si="0"/>
        <v>1.375</v>
      </c>
      <c r="F20" s="59">
        <v>3</v>
      </c>
      <c r="G20" s="45">
        <f t="shared" ref="G20:G23" si="5">E20/F20</f>
        <v>0.45833333333333331</v>
      </c>
    </row>
    <row r="21" spans="1:7" s="46" customFormat="1" ht="15.75" x14ac:dyDescent="0.25">
      <c r="A21" s="47">
        <v>2</v>
      </c>
      <c r="B21" s="61" t="s">
        <v>295</v>
      </c>
      <c r="C21" s="59" t="s">
        <v>296</v>
      </c>
      <c r="D21" s="60">
        <v>55</v>
      </c>
      <c r="E21" s="48">
        <f t="shared" si="0"/>
        <v>1.375</v>
      </c>
      <c r="F21" s="59">
        <v>3</v>
      </c>
      <c r="G21" s="45">
        <f t="shared" si="5"/>
        <v>0.45833333333333331</v>
      </c>
    </row>
    <row r="22" spans="1:7" s="46" customFormat="1" ht="15.75" x14ac:dyDescent="0.25">
      <c r="A22" s="47">
        <v>3</v>
      </c>
      <c r="B22" s="61" t="s">
        <v>297</v>
      </c>
      <c r="C22" s="59" t="s">
        <v>296</v>
      </c>
      <c r="D22" s="60">
        <v>1</v>
      </c>
      <c r="E22" s="48">
        <f t="shared" si="0"/>
        <v>2.5000000000000001E-2</v>
      </c>
      <c r="F22" s="59">
        <v>3</v>
      </c>
      <c r="G22" s="45">
        <f t="shared" si="5"/>
        <v>8.3333333333333332E-3</v>
      </c>
    </row>
    <row r="23" spans="1:7" s="46" customFormat="1" ht="15.75" x14ac:dyDescent="0.25">
      <c r="A23" s="47">
        <v>4</v>
      </c>
      <c r="B23" s="61" t="s">
        <v>156</v>
      </c>
      <c r="C23" s="59" t="s">
        <v>236</v>
      </c>
      <c r="D23" s="60">
        <v>10</v>
      </c>
      <c r="E23" s="48">
        <f t="shared" si="0"/>
        <v>0.25</v>
      </c>
      <c r="F23" s="59">
        <v>3</v>
      </c>
      <c r="G23" s="45">
        <f t="shared" si="5"/>
        <v>8.3333333333333329E-2</v>
      </c>
    </row>
    <row r="24" spans="1:7" s="7" customFormat="1" ht="15.75" x14ac:dyDescent="0.25">
      <c r="A24" s="3" t="s">
        <v>28</v>
      </c>
      <c r="B24" s="49" t="s">
        <v>143</v>
      </c>
      <c r="C24" s="4"/>
      <c r="D24" s="10"/>
      <c r="E24" s="20">
        <f t="shared" si="0"/>
        <v>0</v>
      </c>
      <c r="F24" s="4"/>
      <c r="G24" s="6"/>
    </row>
    <row r="25" spans="1:7" s="7" customFormat="1" ht="15.75" x14ac:dyDescent="0.25">
      <c r="A25" s="11">
        <v>1</v>
      </c>
      <c r="B25" s="51" t="s">
        <v>153</v>
      </c>
      <c r="C25" s="4" t="s">
        <v>244</v>
      </c>
      <c r="D25" s="10">
        <v>55</v>
      </c>
      <c r="E25" s="9">
        <f t="shared" si="0"/>
        <v>1.375</v>
      </c>
      <c r="F25" s="4">
        <v>3</v>
      </c>
      <c r="G25" s="6">
        <f t="shared" ref="G25" si="6">E25/F25</f>
        <v>0.45833333333333331</v>
      </c>
    </row>
    <row r="26" spans="1:7" s="7" customFormat="1" ht="31.5" x14ac:dyDescent="0.25">
      <c r="A26" s="3" t="s">
        <v>29</v>
      </c>
      <c r="B26" s="49" t="s">
        <v>30</v>
      </c>
      <c r="C26" s="4"/>
      <c r="D26" s="10"/>
      <c r="E26" s="20">
        <f t="shared" si="0"/>
        <v>0</v>
      </c>
      <c r="F26" s="4"/>
      <c r="G26" s="6"/>
    </row>
    <row r="27" spans="1:7" s="7" customFormat="1" ht="15.75" x14ac:dyDescent="0.25">
      <c r="A27" s="11">
        <v>1</v>
      </c>
      <c r="B27" s="51" t="s">
        <v>153</v>
      </c>
      <c r="C27" s="4" t="s">
        <v>244</v>
      </c>
      <c r="D27" s="10">
        <v>55</v>
      </c>
      <c r="E27" s="9">
        <f t="shared" si="0"/>
        <v>1.375</v>
      </c>
      <c r="F27" s="4">
        <v>3</v>
      </c>
      <c r="G27" s="6">
        <f t="shared" ref="G27" si="7">E27/F27</f>
        <v>0.45833333333333331</v>
      </c>
    </row>
    <row r="28" spans="1:7" s="7" customFormat="1" ht="31.5" x14ac:dyDescent="0.25">
      <c r="A28" s="3" t="s">
        <v>32</v>
      </c>
      <c r="B28" s="49" t="s">
        <v>33</v>
      </c>
      <c r="C28" s="4"/>
      <c r="D28" s="10"/>
      <c r="E28" s="20">
        <f t="shared" si="0"/>
        <v>0</v>
      </c>
      <c r="F28" s="4"/>
      <c r="G28" s="6"/>
    </row>
    <row r="29" spans="1:7" s="7" customFormat="1" ht="15.75" x14ac:dyDescent="0.25">
      <c r="A29" s="11">
        <v>1</v>
      </c>
      <c r="B29" s="51" t="s">
        <v>153</v>
      </c>
      <c r="C29" s="4" t="s">
        <v>244</v>
      </c>
      <c r="D29" s="10">
        <v>55</v>
      </c>
      <c r="E29" s="9">
        <f t="shared" si="0"/>
        <v>1.375</v>
      </c>
      <c r="F29" s="4">
        <v>3</v>
      </c>
      <c r="G29" s="6">
        <f t="shared" ref="G29" si="8">E29/F29</f>
        <v>0.45833333333333331</v>
      </c>
    </row>
    <row r="30" spans="1:7" s="7" customFormat="1" ht="31.5" x14ac:dyDescent="0.25">
      <c r="A30" s="3" t="s">
        <v>34</v>
      </c>
      <c r="B30" s="49" t="s">
        <v>35</v>
      </c>
      <c r="C30" s="4"/>
      <c r="D30" s="10"/>
      <c r="E30" s="20">
        <f t="shared" si="0"/>
        <v>0</v>
      </c>
      <c r="F30" s="4"/>
      <c r="G30" s="6"/>
    </row>
    <row r="31" spans="1:7" s="7" customFormat="1" ht="15.75" x14ac:dyDescent="0.25">
      <c r="A31" s="3" t="s">
        <v>319</v>
      </c>
      <c r="B31" s="49" t="s">
        <v>320</v>
      </c>
      <c r="C31" s="4"/>
      <c r="D31" s="10"/>
      <c r="E31" s="20"/>
      <c r="F31" s="4"/>
      <c r="G31" s="6"/>
    </row>
    <row r="32" spans="1:7" s="7" customFormat="1" ht="15.75" x14ac:dyDescent="0.25">
      <c r="A32" s="11">
        <v>1</v>
      </c>
      <c r="B32" s="51" t="s">
        <v>314</v>
      </c>
      <c r="C32" s="4" t="s">
        <v>244</v>
      </c>
      <c r="D32" s="10">
        <v>110</v>
      </c>
      <c r="E32" s="9">
        <f t="shared" si="0"/>
        <v>2.75</v>
      </c>
      <c r="F32" s="4">
        <v>3</v>
      </c>
      <c r="G32" s="6">
        <f t="shared" ref="G32:G37" si="9">E32/F32</f>
        <v>0.91666666666666663</v>
      </c>
    </row>
    <row r="33" spans="1:7" s="7" customFormat="1" ht="15.75" x14ac:dyDescent="0.25">
      <c r="A33" s="11">
        <v>2</v>
      </c>
      <c r="B33" s="51" t="s">
        <v>161</v>
      </c>
      <c r="C33" s="4" t="s">
        <v>243</v>
      </c>
      <c r="D33" s="10">
        <v>55</v>
      </c>
      <c r="E33" s="9">
        <f t="shared" ref="E33:E34" si="10">D33/40</f>
        <v>1.375</v>
      </c>
      <c r="F33" s="4">
        <v>5</v>
      </c>
      <c r="G33" s="6">
        <f t="shared" ref="G33:G34" si="11">E33/F33</f>
        <v>0.27500000000000002</v>
      </c>
    </row>
    <row r="34" spans="1:7" s="7" customFormat="1" ht="15.75" x14ac:dyDescent="0.25">
      <c r="A34" s="11">
        <v>3</v>
      </c>
      <c r="B34" s="51" t="s">
        <v>160</v>
      </c>
      <c r="C34" s="4" t="s">
        <v>243</v>
      </c>
      <c r="D34" s="10">
        <v>55</v>
      </c>
      <c r="E34" s="9">
        <f t="shared" si="10"/>
        <v>1.375</v>
      </c>
      <c r="F34" s="4">
        <v>5</v>
      </c>
      <c r="G34" s="6">
        <f t="shared" si="11"/>
        <v>0.27500000000000002</v>
      </c>
    </row>
    <row r="35" spans="1:7" s="7" customFormat="1" ht="15.75" x14ac:dyDescent="0.25">
      <c r="A35" s="11">
        <v>4</v>
      </c>
      <c r="B35" s="80" t="s">
        <v>157</v>
      </c>
      <c r="C35" s="4" t="s">
        <v>243</v>
      </c>
      <c r="D35" s="10">
        <v>1</v>
      </c>
      <c r="E35" s="9">
        <f t="shared" si="0"/>
        <v>2.5000000000000001E-2</v>
      </c>
      <c r="F35" s="4">
        <v>5</v>
      </c>
      <c r="G35" s="6">
        <f t="shared" si="9"/>
        <v>5.0000000000000001E-3</v>
      </c>
    </row>
    <row r="36" spans="1:7" s="7" customFormat="1" ht="15.75" x14ac:dyDescent="0.25">
      <c r="A36" s="11">
        <v>5</v>
      </c>
      <c r="B36" s="80" t="s">
        <v>318</v>
      </c>
      <c r="C36" s="81" t="s">
        <v>242</v>
      </c>
      <c r="D36" s="10">
        <v>55</v>
      </c>
      <c r="E36" s="9">
        <f t="shared" si="0"/>
        <v>1.375</v>
      </c>
      <c r="F36" s="4">
        <v>3</v>
      </c>
      <c r="G36" s="6">
        <f t="shared" si="9"/>
        <v>0.45833333333333331</v>
      </c>
    </row>
    <row r="37" spans="1:7" s="7" customFormat="1" ht="15.75" x14ac:dyDescent="0.25">
      <c r="A37" s="11">
        <v>6</v>
      </c>
      <c r="B37" s="80" t="s">
        <v>159</v>
      </c>
      <c r="C37" s="81" t="s">
        <v>242</v>
      </c>
      <c r="D37" s="10">
        <v>10</v>
      </c>
      <c r="E37" s="9">
        <f t="shared" si="0"/>
        <v>0.25</v>
      </c>
      <c r="F37" s="4">
        <v>3</v>
      </c>
      <c r="G37" s="6">
        <f t="shared" si="9"/>
        <v>8.3333333333333329E-2</v>
      </c>
    </row>
    <row r="38" spans="1:7" s="7" customFormat="1" ht="15.75" x14ac:dyDescent="0.25">
      <c r="A38" s="3" t="s">
        <v>321</v>
      </c>
      <c r="B38" s="49" t="s">
        <v>322</v>
      </c>
      <c r="C38" s="81"/>
      <c r="D38" s="10"/>
      <c r="E38" s="9"/>
      <c r="F38" s="4"/>
      <c r="G38" s="6"/>
    </row>
    <row r="39" spans="1:7" s="7" customFormat="1" ht="15.75" x14ac:dyDescent="0.25">
      <c r="A39" s="11">
        <v>1</v>
      </c>
      <c r="B39" s="61" t="s">
        <v>153</v>
      </c>
      <c r="C39" s="59" t="s">
        <v>244</v>
      </c>
      <c r="D39" s="10">
        <v>110</v>
      </c>
      <c r="E39" s="9">
        <f t="shared" ref="E39:E45" si="12">D39/40</f>
        <v>2.75</v>
      </c>
      <c r="F39" s="4">
        <v>3</v>
      </c>
      <c r="G39" s="6">
        <f t="shared" ref="G39:G45" si="13">E39/F39</f>
        <v>0.91666666666666663</v>
      </c>
    </row>
    <row r="40" spans="1:7" s="7" customFormat="1" ht="15.75" x14ac:dyDescent="0.25">
      <c r="A40" s="11">
        <v>2</v>
      </c>
      <c r="B40" s="64" t="s">
        <v>157</v>
      </c>
      <c r="C40" s="59" t="s">
        <v>243</v>
      </c>
      <c r="D40" s="10">
        <v>55</v>
      </c>
      <c r="E40" s="9">
        <f t="shared" si="12"/>
        <v>1.375</v>
      </c>
      <c r="F40" s="4">
        <v>5</v>
      </c>
      <c r="G40" s="6">
        <f t="shared" si="13"/>
        <v>0.27500000000000002</v>
      </c>
    </row>
    <row r="41" spans="1:7" s="7" customFormat="1" ht="15.75" x14ac:dyDescent="0.25">
      <c r="A41" s="11">
        <v>3</v>
      </c>
      <c r="B41" s="64" t="s">
        <v>323</v>
      </c>
      <c r="C41" s="91" t="s">
        <v>242</v>
      </c>
      <c r="D41" s="10">
        <v>55</v>
      </c>
      <c r="E41" s="9">
        <f t="shared" si="12"/>
        <v>1.375</v>
      </c>
      <c r="F41" s="4">
        <v>5</v>
      </c>
      <c r="G41" s="6">
        <f t="shared" si="13"/>
        <v>0.27500000000000002</v>
      </c>
    </row>
    <row r="42" spans="1:7" s="7" customFormat="1" ht="15.75" x14ac:dyDescent="0.25">
      <c r="A42" s="11">
        <v>4</v>
      </c>
      <c r="B42" s="64" t="s">
        <v>159</v>
      </c>
      <c r="C42" s="91" t="s">
        <v>242</v>
      </c>
      <c r="D42" s="10">
        <v>1</v>
      </c>
      <c r="E42" s="9">
        <f t="shared" si="12"/>
        <v>2.5000000000000001E-2</v>
      </c>
      <c r="F42" s="4">
        <v>5</v>
      </c>
      <c r="G42" s="6">
        <f t="shared" si="13"/>
        <v>5.0000000000000001E-3</v>
      </c>
    </row>
    <row r="43" spans="1:7" s="7" customFormat="1" ht="15.75" x14ac:dyDescent="0.25">
      <c r="A43" s="11">
        <v>5</v>
      </c>
      <c r="B43" s="61" t="s">
        <v>324</v>
      </c>
      <c r="C43" s="59" t="s">
        <v>3</v>
      </c>
      <c r="D43" s="10">
        <v>55</v>
      </c>
      <c r="E43" s="9">
        <f t="shared" si="12"/>
        <v>1.375</v>
      </c>
      <c r="F43" s="4">
        <v>3</v>
      </c>
      <c r="G43" s="6">
        <f t="shared" si="13"/>
        <v>0.45833333333333331</v>
      </c>
    </row>
    <row r="44" spans="1:7" s="7" customFormat="1" ht="15.75" x14ac:dyDescent="0.25">
      <c r="A44" s="11">
        <v>6</v>
      </c>
      <c r="B44" s="61" t="s">
        <v>325</v>
      </c>
      <c r="C44" s="59" t="s">
        <v>327</v>
      </c>
      <c r="D44" s="10">
        <v>10</v>
      </c>
      <c r="E44" s="9">
        <f t="shared" si="12"/>
        <v>0.25</v>
      </c>
      <c r="F44" s="4">
        <v>3</v>
      </c>
      <c r="G44" s="6">
        <f t="shared" si="13"/>
        <v>8.3333333333333329E-2</v>
      </c>
    </row>
    <row r="45" spans="1:7" s="7" customFormat="1" ht="15.75" x14ac:dyDescent="0.25">
      <c r="A45" s="11"/>
      <c r="B45" s="61" t="s">
        <v>326</v>
      </c>
      <c r="C45" s="59" t="s">
        <v>327</v>
      </c>
      <c r="D45" s="10">
        <v>1</v>
      </c>
      <c r="E45" s="9">
        <f t="shared" si="12"/>
        <v>2.5000000000000001E-2</v>
      </c>
      <c r="F45" s="4">
        <v>3</v>
      </c>
      <c r="G45" s="6">
        <f t="shared" si="13"/>
        <v>8.3333333333333332E-3</v>
      </c>
    </row>
    <row r="46" spans="1:7" s="7" customFormat="1" ht="15.75" x14ac:dyDescent="0.25">
      <c r="A46" s="3" t="s">
        <v>38</v>
      </c>
      <c r="B46" s="49" t="s">
        <v>152</v>
      </c>
      <c r="C46" s="4"/>
      <c r="D46" s="10"/>
      <c r="E46" s="20">
        <f t="shared" si="0"/>
        <v>0</v>
      </c>
      <c r="F46" s="4"/>
      <c r="G46" s="6"/>
    </row>
    <row r="47" spans="1:7" s="7" customFormat="1" ht="15.75" x14ac:dyDescent="0.25">
      <c r="A47" s="11">
        <v>1</v>
      </c>
      <c r="B47" s="51" t="s">
        <v>153</v>
      </c>
      <c r="C47" s="4" t="s">
        <v>244</v>
      </c>
      <c r="D47" s="10">
        <v>55</v>
      </c>
      <c r="E47" s="9">
        <f t="shared" si="0"/>
        <v>1.375</v>
      </c>
      <c r="F47" s="4">
        <v>3</v>
      </c>
      <c r="G47" s="6">
        <f t="shared" ref="G47:G51" si="14">E47/F47</f>
        <v>0.45833333333333331</v>
      </c>
    </row>
    <row r="48" spans="1:7" s="7" customFormat="1" ht="15.75" x14ac:dyDescent="0.25">
      <c r="A48" s="11">
        <v>2</v>
      </c>
      <c r="B48" s="61" t="s">
        <v>328</v>
      </c>
      <c r="C48" s="59" t="s">
        <v>327</v>
      </c>
      <c r="D48" s="60">
        <v>6</v>
      </c>
      <c r="E48" s="9">
        <f t="shared" si="0"/>
        <v>0.15</v>
      </c>
      <c r="F48" s="4">
        <v>3</v>
      </c>
      <c r="G48" s="6">
        <f t="shared" si="14"/>
        <v>4.9999999999999996E-2</v>
      </c>
    </row>
    <row r="49" spans="1:7" s="7" customFormat="1" ht="15.75" x14ac:dyDescent="0.25">
      <c r="A49" s="11">
        <v>3</v>
      </c>
      <c r="B49" s="61" t="s">
        <v>329</v>
      </c>
      <c r="C49" s="59" t="s">
        <v>327</v>
      </c>
      <c r="D49" s="60">
        <v>6</v>
      </c>
      <c r="E49" s="9">
        <f t="shared" si="0"/>
        <v>0.15</v>
      </c>
      <c r="F49" s="4">
        <v>3</v>
      </c>
      <c r="G49" s="6">
        <f t="shared" si="14"/>
        <v>4.9999999999999996E-2</v>
      </c>
    </row>
    <row r="50" spans="1:7" s="7" customFormat="1" ht="15.75" x14ac:dyDescent="0.25">
      <c r="A50" s="11">
        <v>4</v>
      </c>
      <c r="B50" s="61" t="s">
        <v>330</v>
      </c>
      <c r="C50" s="59" t="s">
        <v>327</v>
      </c>
      <c r="D50" s="60">
        <v>6</v>
      </c>
      <c r="E50" s="9">
        <f t="shared" si="0"/>
        <v>0.15</v>
      </c>
      <c r="F50" s="4">
        <v>3</v>
      </c>
      <c r="G50" s="6">
        <f t="shared" si="14"/>
        <v>4.9999999999999996E-2</v>
      </c>
    </row>
    <row r="51" spans="1:7" s="7" customFormat="1" ht="15.75" x14ac:dyDescent="0.25">
      <c r="A51" s="11">
        <v>5</v>
      </c>
      <c r="B51" s="61" t="s">
        <v>331</v>
      </c>
      <c r="C51" s="59" t="s">
        <v>327</v>
      </c>
      <c r="D51" s="60">
        <v>6</v>
      </c>
      <c r="E51" s="9">
        <f t="shared" si="0"/>
        <v>0.15</v>
      </c>
      <c r="F51" s="4">
        <v>3</v>
      </c>
      <c r="G51" s="6">
        <f t="shared" si="14"/>
        <v>4.9999999999999996E-2</v>
      </c>
    </row>
    <row r="52" spans="1:7" s="7" customFormat="1" ht="31.5" x14ac:dyDescent="0.25">
      <c r="A52" s="3" t="s">
        <v>49</v>
      </c>
      <c r="B52" s="49" t="s">
        <v>48</v>
      </c>
      <c r="C52" s="4"/>
      <c r="D52" s="10"/>
      <c r="E52" s="20">
        <f t="shared" si="0"/>
        <v>0</v>
      </c>
      <c r="F52" s="4"/>
      <c r="G52" s="6"/>
    </row>
    <row r="53" spans="1:7" s="7" customFormat="1" ht="15.4" customHeight="1" x14ac:dyDescent="0.25">
      <c r="A53" s="11">
        <v>1</v>
      </c>
      <c r="B53" s="51" t="s">
        <v>153</v>
      </c>
      <c r="C53" s="4" t="s">
        <v>244</v>
      </c>
      <c r="D53" s="10">
        <v>55</v>
      </c>
      <c r="E53" s="9">
        <f t="shared" si="0"/>
        <v>1.375</v>
      </c>
      <c r="F53" s="4">
        <v>3</v>
      </c>
      <c r="G53" s="6">
        <f t="shared" ref="G53" si="15">E53/F53</f>
        <v>0.45833333333333331</v>
      </c>
    </row>
    <row r="54" spans="1:7" s="7" customFormat="1" ht="31.5" x14ac:dyDescent="0.25">
      <c r="A54" s="22" t="s">
        <v>50</v>
      </c>
      <c r="B54" s="49" t="s">
        <v>51</v>
      </c>
      <c r="C54" s="4"/>
      <c r="D54" s="10"/>
      <c r="E54" s="20">
        <f t="shared" si="0"/>
        <v>0</v>
      </c>
      <c r="F54" s="4"/>
      <c r="G54" s="6"/>
    </row>
    <row r="55" spans="1:7" ht="15.75" x14ac:dyDescent="0.25">
      <c r="A55" s="11">
        <v>1</v>
      </c>
      <c r="B55" s="51" t="s">
        <v>153</v>
      </c>
      <c r="C55" s="4" t="s">
        <v>244</v>
      </c>
      <c r="D55" s="10">
        <v>55</v>
      </c>
      <c r="E55" s="9">
        <f t="shared" si="0"/>
        <v>1.375</v>
      </c>
      <c r="F55" s="4">
        <v>3</v>
      </c>
      <c r="G55" s="6">
        <f t="shared" ref="G55:G56" si="16">E55/F55</f>
        <v>0.45833333333333331</v>
      </c>
    </row>
    <row r="56" spans="1:7" ht="15.75" x14ac:dyDescent="0.25">
      <c r="A56" s="11">
        <v>2</v>
      </c>
      <c r="B56" s="82" t="s">
        <v>54</v>
      </c>
      <c r="C56" s="4" t="s">
        <v>243</v>
      </c>
      <c r="D56" s="10">
        <v>15</v>
      </c>
      <c r="E56" s="9">
        <f t="shared" si="0"/>
        <v>0.375</v>
      </c>
      <c r="F56" s="4">
        <v>3</v>
      </c>
      <c r="G56" s="6">
        <f t="shared" si="16"/>
        <v>0.125</v>
      </c>
    </row>
    <row r="57" spans="1:7" s="41" customFormat="1" ht="15.75" x14ac:dyDescent="0.25">
      <c r="A57" s="62" t="s">
        <v>55</v>
      </c>
      <c r="B57" s="58" t="s">
        <v>140</v>
      </c>
      <c r="C57" s="59"/>
      <c r="D57" s="60"/>
      <c r="E57" s="43">
        <f t="shared" si="0"/>
        <v>0</v>
      </c>
      <c r="F57" s="59"/>
      <c r="G57" s="45"/>
    </row>
    <row r="58" spans="1:7" s="41" customFormat="1" ht="15.75" x14ac:dyDescent="0.25">
      <c r="A58" s="47">
        <v>1</v>
      </c>
      <c r="B58" s="61" t="s">
        <v>153</v>
      </c>
      <c r="C58" s="59" t="s">
        <v>244</v>
      </c>
      <c r="D58" s="60">
        <v>55</v>
      </c>
      <c r="E58" s="48">
        <f t="shared" si="0"/>
        <v>1.375</v>
      </c>
      <c r="F58" s="59">
        <v>3</v>
      </c>
      <c r="G58" s="45">
        <f t="shared" ref="G58" si="17">E58/F58</f>
        <v>0.45833333333333331</v>
      </c>
    </row>
    <row r="59" spans="1:7" ht="31.5" x14ac:dyDescent="0.25">
      <c r="A59" s="22" t="s">
        <v>57</v>
      </c>
      <c r="B59" s="49" t="s">
        <v>58</v>
      </c>
      <c r="C59" s="4"/>
      <c r="D59" s="10"/>
      <c r="E59" s="20">
        <f t="shared" si="0"/>
        <v>0</v>
      </c>
      <c r="F59" s="4"/>
      <c r="G59" s="6"/>
    </row>
    <row r="60" spans="1:7" ht="15.75" x14ac:dyDescent="0.25">
      <c r="A60" s="11">
        <v>1</v>
      </c>
      <c r="B60" s="51" t="s">
        <v>153</v>
      </c>
      <c r="C60" s="4" t="s">
        <v>244</v>
      </c>
      <c r="D60" s="10">
        <v>55</v>
      </c>
      <c r="E60" s="9">
        <f t="shared" si="0"/>
        <v>1.375</v>
      </c>
      <c r="F60" s="4">
        <v>3</v>
      </c>
      <c r="G60" s="6">
        <f t="shared" ref="G60" si="18">E60/F60</f>
        <v>0.45833333333333331</v>
      </c>
    </row>
    <row r="61" spans="1:7" ht="31.5" x14ac:dyDescent="0.25">
      <c r="A61" s="22" t="s">
        <v>59</v>
      </c>
      <c r="B61" s="49" t="s">
        <v>60</v>
      </c>
      <c r="C61" s="4"/>
      <c r="D61" s="10"/>
      <c r="E61" s="20">
        <f t="shared" si="0"/>
        <v>0</v>
      </c>
      <c r="F61" s="4"/>
      <c r="G61" s="6"/>
    </row>
    <row r="62" spans="1:7" ht="15.75" x14ac:dyDescent="0.25">
      <c r="A62" s="11">
        <v>1</v>
      </c>
      <c r="B62" s="51" t="s">
        <v>153</v>
      </c>
      <c r="C62" s="4" t="s">
        <v>244</v>
      </c>
      <c r="D62" s="10">
        <v>55</v>
      </c>
      <c r="E62" s="9">
        <f t="shared" si="0"/>
        <v>1.375</v>
      </c>
      <c r="F62" s="4">
        <v>3</v>
      </c>
      <c r="G62" s="6">
        <f t="shared" ref="G62" si="19">E62/F62</f>
        <v>0.45833333333333331</v>
      </c>
    </row>
    <row r="63" spans="1:7" ht="31.5" x14ac:dyDescent="0.25">
      <c r="A63" s="3" t="s">
        <v>62</v>
      </c>
      <c r="B63" s="49" t="s">
        <v>63</v>
      </c>
      <c r="C63" s="4"/>
      <c r="D63" s="10"/>
      <c r="E63" s="20">
        <f t="shared" si="0"/>
        <v>0</v>
      </c>
      <c r="F63" s="4"/>
      <c r="G63" s="6"/>
    </row>
    <row r="64" spans="1:7" ht="15.75" x14ac:dyDescent="0.25">
      <c r="A64" s="11">
        <v>1</v>
      </c>
      <c r="B64" s="51" t="s">
        <v>153</v>
      </c>
      <c r="C64" s="4" t="s">
        <v>244</v>
      </c>
      <c r="D64" s="10">
        <v>55</v>
      </c>
      <c r="E64" s="9">
        <f t="shared" si="0"/>
        <v>1.375</v>
      </c>
      <c r="F64" s="4">
        <v>3</v>
      </c>
      <c r="G64" s="6">
        <f t="shared" ref="G64:G65" si="20">E64/F64</f>
        <v>0.45833333333333331</v>
      </c>
    </row>
    <row r="65" spans="1:7" ht="15.75" x14ac:dyDescent="0.25">
      <c r="A65" s="11">
        <v>2</v>
      </c>
      <c r="B65" s="51" t="s">
        <v>162</v>
      </c>
      <c r="C65" s="52" t="s">
        <v>243</v>
      </c>
      <c r="D65" s="52">
        <v>15</v>
      </c>
      <c r="E65" s="9">
        <f t="shared" si="0"/>
        <v>0.375</v>
      </c>
      <c r="F65" s="4">
        <v>3</v>
      </c>
      <c r="G65" s="6">
        <f t="shared" si="20"/>
        <v>0.125</v>
      </c>
    </row>
    <row r="66" spans="1:7" ht="31.5" x14ac:dyDescent="0.25">
      <c r="A66" s="3" t="s">
        <v>66</v>
      </c>
      <c r="B66" s="49" t="s">
        <v>67</v>
      </c>
      <c r="C66" s="4"/>
      <c r="D66" s="10"/>
      <c r="E66" s="20">
        <f t="shared" si="0"/>
        <v>0</v>
      </c>
      <c r="F66" s="4"/>
      <c r="G66" s="6"/>
    </row>
    <row r="67" spans="1:7" ht="15.75" x14ac:dyDescent="0.25">
      <c r="A67" s="11">
        <v>1</v>
      </c>
      <c r="B67" s="51" t="s">
        <v>153</v>
      </c>
      <c r="C67" s="4" t="s">
        <v>244</v>
      </c>
      <c r="D67" s="10">
        <v>55</v>
      </c>
      <c r="E67" s="9">
        <f t="shared" si="0"/>
        <v>1.375</v>
      </c>
      <c r="F67" s="4">
        <v>3</v>
      </c>
      <c r="G67" s="29">
        <f t="shared" ref="G67:G76" si="21">E67/F67</f>
        <v>0.45833333333333331</v>
      </c>
    </row>
    <row r="68" spans="1:7" ht="15.75" x14ac:dyDescent="0.25">
      <c r="A68" s="11">
        <v>2</v>
      </c>
      <c r="B68" s="51" t="s">
        <v>162</v>
      </c>
      <c r="C68" s="52" t="s">
        <v>243</v>
      </c>
      <c r="D68" s="52">
        <v>28</v>
      </c>
      <c r="E68" s="9">
        <f t="shared" si="0"/>
        <v>0.7</v>
      </c>
      <c r="F68" s="4">
        <v>3</v>
      </c>
      <c r="G68" s="29">
        <f t="shared" si="21"/>
        <v>0.23333333333333331</v>
      </c>
    </row>
    <row r="69" spans="1:7" ht="15.75" x14ac:dyDescent="0.25">
      <c r="A69" s="11">
        <v>3</v>
      </c>
      <c r="B69" s="92" t="s">
        <v>332</v>
      </c>
      <c r="C69" s="59" t="s">
        <v>243</v>
      </c>
      <c r="D69" s="93">
        <v>55</v>
      </c>
      <c r="E69" s="48">
        <f t="shared" si="0"/>
        <v>1.375</v>
      </c>
      <c r="F69" s="59">
        <v>2</v>
      </c>
      <c r="G69" s="72">
        <f t="shared" si="21"/>
        <v>0.6875</v>
      </c>
    </row>
    <row r="70" spans="1:7" ht="15.75" x14ac:dyDescent="0.25">
      <c r="A70" s="11">
        <v>4</v>
      </c>
      <c r="B70" s="92" t="s">
        <v>333</v>
      </c>
      <c r="C70" s="59" t="s">
        <v>243</v>
      </c>
      <c r="D70" s="93">
        <v>28</v>
      </c>
      <c r="E70" s="48">
        <f t="shared" si="0"/>
        <v>0.7</v>
      </c>
      <c r="F70" s="59">
        <v>1</v>
      </c>
      <c r="G70" s="72">
        <f t="shared" si="21"/>
        <v>0.7</v>
      </c>
    </row>
    <row r="71" spans="1:7" ht="15.75" x14ac:dyDescent="0.25">
      <c r="A71" s="11">
        <v>5</v>
      </c>
      <c r="B71" s="92" t="s">
        <v>334</v>
      </c>
      <c r="C71" s="59" t="s">
        <v>243</v>
      </c>
      <c r="D71" s="93">
        <v>55</v>
      </c>
      <c r="E71" s="48">
        <f t="shared" si="0"/>
        <v>1.375</v>
      </c>
      <c r="F71" s="59">
        <v>2</v>
      </c>
      <c r="G71" s="72">
        <f t="shared" si="21"/>
        <v>0.6875</v>
      </c>
    </row>
    <row r="72" spans="1:7" ht="15.75" x14ac:dyDescent="0.25">
      <c r="A72" s="11">
        <v>6</v>
      </c>
      <c r="B72" s="92" t="s">
        <v>335</v>
      </c>
      <c r="C72" s="59" t="s">
        <v>243</v>
      </c>
      <c r="D72" s="93">
        <v>28</v>
      </c>
      <c r="E72" s="48">
        <f t="shared" si="0"/>
        <v>0.7</v>
      </c>
      <c r="F72" s="59">
        <v>1</v>
      </c>
      <c r="G72" s="72">
        <f t="shared" si="21"/>
        <v>0.7</v>
      </c>
    </row>
    <row r="73" spans="1:7" ht="15.75" x14ac:dyDescent="0.25">
      <c r="A73" s="11">
        <v>7</v>
      </c>
      <c r="B73" s="92" t="s">
        <v>336</v>
      </c>
      <c r="C73" s="59" t="s">
        <v>243</v>
      </c>
      <c r="D73" s="93">
        <v>55</v>
      </c>
      <c r="E73" s="48">
        <f t="shared" si="0"/>
        <v>1.375</v>
      </c>
      <c r="F73" s="59">
        <v>2</v>
      </c>
      <c r="G73" s="72">
        <f t="shared" si="21"/>
        <v>0.6875</v>
      </c>
    </row>
    <row r="74" spans="1:7" ht="15.75" x14ac:dyDescent="0.25">
      <c r="A74" s="11">
        <v>8</v>
      </c>
      <c r="B74" s="92" t="s">
        <v>337</v>
      </c>
      <c r="C74" s="59" t="s">
        <v>236</v>
      </c>
      <c r="D74" s="93">
        <v>15</v>
      </c>
      <c r="E74" s="48">
        <f t="shared" si="0"/>
        <v>0.375</v>
      </c>
      <c r="F74" s="59">
        <v>2</v>
      </c>
      <c r="G74" s="72">
        <f t="shared" si="21"/>
        <v>0.1875</v>
      </c>
    </row>
    <row r="75" spans="1:7" ht="15.75" x14ac:dyDescent="0.25">
      <c r="A75" s="11">
        <v>9</v>
      </c>
      <c r="B75" s="92" t="s">
        <v>338</v>
      </c>
      <c r="C75" s="59" t="s">
        <v>236</v>
      </c>
      <c r="D75" s="93">
        <v>15</v>
      </c>
      <c r="E75" s="48">
        <f t="shared" si="0"/>
        <v>0.375</v>
      </c>
      <c r="F75" s="59">
        <v>2</v>
      </c>
      <c r="G75" s="72">
        <f t="shared" si="21"/>
        <v>0.1875</v>
      </c>
    </row>
    <row r="76" spans="1:7" ht="15.75" x14ac:dyDescent="0.25">
      <c r="A76" s="11">
        <v>10</v>
      </c>
      <c r="B76" s="61" t="s">
        <v>339</v>
      </c>
      <c r="C76" s="59" t="s">
        <v>236</v>
      </c>
      <c r="D76" s="60">
        <v>15</v>
      </c>
      <c r="E76" s="48">
        <f t="shared" si="0"/>
        <v>0.375</v>
      </c>
      <c r="F76" s="59">
        <v>2</v>
      </c>
      <c r="G76" s="72">
        <f t="shared" si="21"/>
        <v>0.1875</v>
      </c>
    </row>
    <row r="77" spans="1:7" ht="31.5" x14ac:dyDescent="0.25">
      <c r="A77" s="21" t="s">
        <v>68</v>
      </c>
      <c r="B77" s="49" t="s">
        <v>69</v>
      </c>
      <c r="C77" s="4"/>
      <c r="D77" s="10"/>
      <c r="E77" s="20">
        <f t="shared" si="0"/>
        <v>0</v>
      </c>
      <c r="F77" s="4"/>
      <c r="G77" s="6"/>
    </row>
    <row r="78" spans="1:7" ht="15.75" x14ac:dyDescent="0.25">
      <c r="A78" s="11">
        <v>1</v>
      </c>
      <c r="B78" s="51" t="s">
        <v>153</v>
      </c>
      <c r="C78" s="4" t="s">
        <v>244</v>
      </c>
      <c r="D78" s="10">
        <v>55</v>
      </c>
      <c r="E78" s="9">
        <f t="shared" si="0"/>
        <v>1.375</v>
      </c>
      <c r="F78" s="4">
        <v>3</v>
      </c>
      <c r="G78" s="29">
        <f>E78/F78</f>
        <v>0.45833333333333331</v>
      </c>
    </row>
    <row r="79" spans="1:7" ht="15.75" x14ac:dyDescent="0.25">
      <c r="A79" s="11">
        <v>2</v>
      </c>
      <c r="B79" s="61" t="s">
        <v>269</v>
      </c>
      <c r="C79" s="59" t="s">
        <v>3</v>
      </c>
      <c r="D79" s="60">
        <v>28</v>
      </c>
      <c r="E79" s="9">
        <f t="shared" si="0"/>
        <v>0.7</v>
      </c>
      <c r="F79" s="59">
        <v>5</v>
      </c>
      <c r="G79" s="29">
        <f t="shared" ref="G79:G81" si="22">E79/F79</f>
        <v>0.13999999999999999</v>
      </c>
    </row>
    <row r="80" spans="1:7" ht="15.75" x14ac:dyDescent="0.25">
      <c r="A80" s="11">
        <v>3</v>
      </c>
      <c r="B80" s="61" t="s">
        <v>340</v>
      </c>
      <c r="C80" s="59" t="s">
        <v>341</v>
      </c>
      <c r="D80" s="60">
        <v>55</v>
      </c>
      <c r="E80" s="9">
        <f t="shared" si="0"/>
        <v>1.375</v>
      </c>
      <c r="F80" s="59">
        <v>1</v>
      </c>
      <c r="G80" s="29">
        <f t="shared" si="22"/>
        <v>1.375</v>
      </c>
    </row>
    <row r="81" spans="1:7" ht="15.75" x14ac:dyDescent="0.25">
      <c r="A81" s="11">
        <v>4</v>
      </c>
      <c r="B81" s="61" t="s">
        <v>342</v>
      </c>
      <c r="C81" s="59" t="s">
        <v>327</v>
      </c>
      <c r="D81" s="60">
        <v>55</v>
      </c>
      <c r="E81" s="9">
        <f t="shared" si="0"/>
        <v>1.375</v>
      </c>
      <c r="F81" s="59">
        <v>3</v>
      </c>
      <c r="G81" s="29">
        <f t="shared" si="22"/>
        <v>0.45833333333333331</v>
      </c>
    </row>
    <row r="82" spans="1:7" ht="31.5" x14ac:dyDescent="0.25">
      <c r="A82" s="3" t="s">
        <v>70</v>
      </c>
      <c r="B82" s="49" t="s">
        <v>71</v>
      </c>
      <c r="C82" s="4"/>
      <c r="D82" s="10"/>
      <c r="E82" s="20">
        <f t="shared" si="0"/>
        <v>0</v>
      </c>
      <c r="F82" s="4"/>
      <c r="G82" s="6"/>
    </row>
    <row r="83" spans="1:7" ht="15.75" x14ac:dyDescent="0.25">
      <c r="A83" s="11">
        <v>1</v>
      </c>
      <c r="B83" s="51" t="s">
        <v>153</v>
      </c>
      <c r="C83" s="4" t="s">
        <v>244</v>
      </c>
      <c r="D83" s="10">
        <v>55</v>
      </c>
      <c r="E83" s="9">
        <f t="shared" si="0"/>
        <v>1.375</v>
      </c>
      <c r="F83" s="4">
        <v>3</v>
      </c>
      <c r="G83" s="29">
        <f t="shared" ref="G83:G86" si="23">E83/F83</f>
        <v>0.45833333333333331</v>
      </c>
    </row>
    <row r="84" spans="1:7" ht="15.75" x14ac:dyDescent="0.25">
      <c r="A84" s="11">
        <v>2</v>
      </c>
      <c r="B84" s="61" t="s">
        <v>343</v>
      </c>
      <c r="C84" s="59" t="s">
        <v>242</v>
      </c>
      <c r="D84" s="60">
        <v>6</v>
      </c>
      <c r="E84" s="48">
        <f t="shared" si="0"/>
        <v>0.15</v>
      </c>
      <c r="F84" s="59">
        <v>3</v>
      </c>
      <c r="G84" s="72">
        <f t="shared" si="23"/>
        <v>4.9999999999999996E-2</v>
      </c>
    </row>
    <row r="85" spans="1:7" ht="15.75" x14ac:dyDescent="0.25">
      <c r="A85" s="11">
        <v>3</v>
      </c>
      <c r="B85" s="61" t="s">
        <v>344</v>
      </c>
      <c r="C85" s="59" t="s">
        <v>243</v>
      </c>
      <c r="D85" s="60">
        <v>55</v>
      </c>
      <c r="E85" s="48">
        <f t="shared" si="0"/>
        <v>1.375</v>
      </c>
      <c r="F85" s="59">
        <v>2</v>
      </c>
      <c r="G85" s="72">
        <f t="shared" si="23"/>
        <v>0.6875</v>
      </c>
    </row>
    <row r="86" spans="1:7" ht="15.75" x14ac:dyDescent="0.25">
      <c r="A86" s="11">
        <v>4</v>
      </c>
      <c r="B86" s="51" t="s">
        <v>163</v>
      </c>
      <c r="C86" s="4" t="s">
        <v>236</v>
      </c>
      <c r="D86" s="10">
        <v>15</v>
      </c>
      <c r="E86" s="9">
        <f t="shared" si="0"/>
        <v>0.375</v>
      </c>
      <c r="F86" s="4">
        <v>3</v>
      </c>
      <c r="G86" s="29">
        <f t="shared" si="23"/>
        <v>0.125</v>
      </c>
    </row>
    <row r="87" spans="1:7" ht="31.5" x14ac:dyDescent="0.25">
      <c r="A87" s="3" t="s">
        <v>72</v>
      </c>
      <c r="B87" s="49" t="s">
        <v>73</v>
      </c>
      <c r="C87" s="4"/>
      <c r="D87" s="10"/>
      <c r="E87" s="20">
        <f t="shared" si="0"/>
        <v>0</v>
      </c>
      <c r="F87" s="4"/>
      <c r="G87" s="6"/>
    </row>
    <row r="88" spans="1:7" ht="15.75" x14ac:dyDescent="0.25">
      <c r="A88" s="11">
        <v>1</v>
      </c>
      <c r="B88" s="56" t="s">
        <v>153</v>
      </c>
      <c r="C88" s="4" t="s">
        <v>244</v>
      </c>
      <c r="D88" s="10">
        <v>55</v>
      </c>
      <c r="E88" s="9">
        <f t="shared" si="0"/>
        <v>1.375</v>
      </c>
      <c r="F88" s="4">
        <v>3</v>
      </c>
      <c r="G88" s="29">
        <f t="shared" ref="G88:G98" si="24">E88/F88</f>
        <v>0.45833333333333331</v>
      </c>
    </row>
    <row r="89" spans="1:7" ht="15.75" x14ac:dyDescent="0.25">
      <c r="A89" s="11">
        <v>2</v>
      </c>
      <c r="B89" s="94" t="s">
        <v>172</v>
      </c>
      <c r="C89" s="4" t="s">
        <v>243</v>
      </c>
      <c r="D89" s="95">
        <v>7</v>
      </c>
      <c r="E89" s="9">
        <f t="shared" si="0"/>
        <v>0.17499999999999999</v>
      </c>
      <c r="F89" s="4">
        <v>3</v>
      </c>
      <c r="G89" s="29">
        <f t="shared" si="24"/>
        <v>5.8333333333333327E-2</v>
      </c>
    </row>
    <row r="90" spans="1:7" ht="15.75" x14ac:dyDescent="0.25">
      <c r="A90" s="11">
        <v>3</v>
      </c>
      <c r="B90" s="94" t="s">
        <v>166</v>
      </c>
      <c r="C90" s="4" t="s">
        <v>243</v>
      </c>
      <c r="D90" s="95">
        <v>7</v>
      </c>
      <c r="E90" s="9">
        <f t="shared" si="0"/>
        <v>0.17499999999999999</v>
      </c>
      <c r="F90" s="4">
        <v>3</v>
      </c>
      <c r="G90" s="29">
        <f t="shared" si="24"/>
        <v>5.8333333333333327E-2</v>
      </c>
    </row>
    <row r="91" spans="1:7" ht="15.75" x14ac:dyDescent="0.25">
      <c r="A91" s="11">
        <v>4</v>
      </c>
      <c r="B91" s="94" t="s">
        <v>167</v>
      </c>
      <c r="C91" s="4" t="s">
        <v>243</v>
      </c>
      <c r="D91" s="95">
        <v>7</v>
      </c>
      <c r="E91" s="9">
        <f t="shared" si="0"/>
        <v>0.17499999999999999</v>
      </c>
      <c r="F91" s="4">
        <v>3</v>
      </c>
      <c r="G91" s="29">
        <f t="shared" si="24"/>
        <v>5.8333333333333327E-2</v>
      </c>
    </row>
    <row r="92" spans="1:7" ht="15.75" x14ac:dyDescent="0.25">
      <c r="A92" s="11">
        <v>5</v>
      </c>
      <c r="B92" s="96" t="s">
        <v>164</v>
      </c>
      <c r="C92" s="4" t="s">
        <v>243</v>
      </c>
      <c r="D92" s="95">
        <v>7</v>
      </c>
      <c r="E92" s="9">
        <f t="shared" si="0"/>
        <v>0.17499999999999999</v>
      </c>
      <c r="F92" s="4">
        <v>3</v>
      </c>
      <c r="G92" s="29">
        <f t="shared" si="24"/>
        <v>5.8333333333333327E-2</v>
      </c>
    </row>
    <row r="93" spans="1:7" ht="15.75" x14ac:dyDescent="0.25">
      <c r="A93" s="11">
        <v>6</v>
      </c>
      <c r="B93" s="94" t="s">
        <v>168</v>
      </c>
      <c r="C93" s="4" t="s">
        <v>243</v>
      </c>
      <c r="D93" s="95">
        <v>7</v>
      </c>
      <c r="E93" s="9">
        <f t="shared" si="0"/>
        <v>0.17499999999999999</v>
      </c>
      <c r="F93" s="4">
        <v>3</v>
      </c>
      <c r="G93" s="29">
        <f t="shared" si="24"/>
        <v>5.8333333333333327E-2</v>
      </c>
    </row>
    <row r="94" spans="1:7" ht="15.75" x14ac:dyDescent="0.25">
      <c r="A94" s="11">
        <v>7</v>
      </c>
      <c r="B94" s="96" t="s">
        <v>169</v>
      </c>
      <c r="C94" s="4" t="s">
        <v>243</v>
      </c>
      <c r="D94" s="95">
        <v>7</v>
      </c>
      <c r="E94" s="9">
        <f t="shared" si="0"/>
        <v>0.17499999999999999</v>
      </c>
      <c r="F94" s="4">
        <v>3</v>
      </c>
      <c r="G94" s="29">
        <f t="shared" si="24"/>
        <v>5.8333333333333327E-2</v>
      </c>
    </row>
    <row r="95" spans="1:7" ht="15.75" x14ac:dyDescent="0.25">
      <c r="A95" s="11">
        <v>8</v>
      </c>
      <c r="B95" s="96" t="s">
        <v>170</v>
      </c>
      <c r="C95" s="4" t="s">
        <v>243</v>
      </c>
      <c r="D95" s="95">
        <v>7</v>
      </c>
      <c r="E95" s="9">
        <f t="shared" si="0"/>
        <v>0.17499999999999999</v>
      </c>
      <c r="F95" s="4">
        <v>3</v>
      </c>
      <c r="G95" s="29">
        <f t="shared" si="24"/>
        <v>5.8333333333333327E-2</v>
      </c>
    </row>
    <row r="96" spans="1:7" ht="15.75" x14ac:dyDescent="0.25">
      <c r="A96" s="11">
        <v>9</v>
      </c>
      <c r="B96" s="54" t="s">
        <v>171</v>
      </c>
      <c r="C96" s="4" t="s">
        <v>243</v>
      </c>
      <c r="D96" s="95">
        <v>7</v>
      </c>
      <c r="E96" s="9">
        <f t="shared" si="0"/>
        <v>0.17499999999999999</v>
      </c>
      <c r="F96" s="4">
        <v>3</v>
      </c>
      <c r="G96" s="29">
        <f t="shared" si="24"/>
        <v>5.8333333333333327E-2</v>
      </c>
    </row>
    <row r="97" spans="1:7" ht="63" x14ac:dyDescent="0.25">
      <c r="A97" s="11">
        <v>10</v>
      </c>
      <c r="B97" s="84" t="s">
        <v>345</v>
      </c>
      <c r="C97" s="59" t="s">
        <v>3</v>
      </c>
      <c r="D97" s="60">
        <v>55</v>
      </c>
      <c r="E97" s="48">
        <f t="shared" si="0"/>
        <v>1.375</v>
      </c>
      <c r="F97" s="59">
        <v>3</v>
      </c>
      <c r="G97" s="72">
        <f t="shared" si="24"/>
        <v>0.45833333333333331</v>
      </c>
    </row>
    <row r="98" spans="1:7" ht="15.75" x14ac:dyDescent="0.25">
      <c r="A98" s="11">
        <v>11</v>
      </c>
      <c r="B98" s="84" t="s">
        <v>346</v>
      </c>
      <c r="C98" s="59" t="s">
        <v>347</v>
      </c>
      <c r="D98" s="60">
        <v>7</v>
      </c>
      <c r="E98" s="48">
        <f t="shared" si="0"/>
        <v>0.17499999999999999</v>
      </c>
      <c r="F98" s="59">
        <v>3</v>
      </c>
      <c r="G98" s="72">
        <f t="shared" si="24"/>
        <v>5.8333333333333327E-2</v>
      </c>
    </row>
    <row r="99" spans="1:7" ht="31.5" x14ac:dyDescent="0.25">
      <c r="A99" s="22" t="s">
        <v>75</v>
      </c>
      <c r="B99" s="49" t="s">
        <v>74</v>
      </c>
      <c r="C99" s="4"/>
      <c r="D99" s="10"/>
      <c r="E99" s="20">
        <f t="shared" si="0"/>
        <v>0</v>
      </c>
      <c r="F99" s="4"/>
      <c r="G99" s="6"/>
    </row>
    <row r="100" spans="1:7" ht="15.75" x14ac:dyDescent="0.25">
      <c r="A100" s="11">
        <v>1</v>
      </c>
      <c r="B100" s="56" t="s">
        <v>153</v>
      </c>
      <c r="C100" s="4" t="s">
        <v>244</v>
      </c>
      <c r="D100" s="10">
        <v>55</v>
      </c>
      <c r="E100" s="9">
        <f t="shared" si="0"/>
        <v>1.375</v>
      </c>
      <c r="F100" s="4">
        <v>3</v>
      </c>
      <c r="G100" s="6">
        <f t="shared" ref="G100:G107" si="25">E100/F100</f>
        <v>0.45833333333333331</v>
      </c>
    </row>
    <row r="101" spans="1:7" ht="15.75" x14ac:dyDescent="0.25">
      <c r="A101" s="11">
        <v>2</v>
      </c>
      <c r="B101" s="97" t="s">
        <v>165</v>
      </c>
      <c r="C101" s="4" t="s">
        <v>100</v>
      </c>
      <c r="D101" s="10">
        <v>7</v>
      </c>
      <c r="E101" s="9">
        <f t="shared" ref="E101:E102" si="26">D101/40</f>
        <v>0.17499999999999999</v>
      </c>
      <c r="F101" s="4">
        <v>3</v>
      </c>
      <c r="G101" s="6">
        <f t="shared" ref="G101:G102" si="27">E101/F101</f>
        <v>5.8333333333333327E-2</v>
      </c>
    </row>
    <row r="102" spans="1:7" ht="15.75" x14ac:dyDescent="0.25">
      <c r="A102" s="11">
        <v>3</v>
      </c>
      <c r="B102" s="97" t="s">
        <v>173</v>
      </c>
      <c r="C102" s="4" t="s">
        <v>100</v>
      </c>
      <c r="D102" s="10">
        <v>7</v>
      </c>
      <c r="E102" s="9">
        <f t="shared" si="26"/>
        <v>0.17499999999999999</v>
      </c>
      <c r="F102" s="4">
        <v>3</v>
      </c>
      <c r="G102" s="6">
        <f t="shared" si="27"/>
        <v>5.8333333333333327E-2</v>
      </c>
    </row>
    <row r="103" spans="1:7" ht="15.75" x14ac:dyDescent="0.25">
      <c r="A103" s="11">
        <v>4</v>
      </c>
      <c r="B103" s="97" t="s">
        <v>174</v>
      </c>
      <c r="C103" s="4" t="s">
        <v>243</v>
      </c>
      <c r="D103" s="10">
        <v>28</v>
      </c>
      <c r="E103" s="9">
        <f t="shared" si="0"/>
        <v>0.7</v>
      </c>
      <c r="F103" s="4">
        <v>3</v>
      </c>
      <c r="G103" s="6">
        <f t="shared" si="25"/>
        <v>0.23333333333333331</v>
      </c>
    </row>
    <row r="104" spans="1:7" ht="15.75" x14ac:dyDescent="0.25">
      <c r="A104" s="11">
        <v>5</v>
      </c>
      <c r="B104" s="98" t="s">
        <v>175</v>
      </c>
      <c r="C104" s="4" t="s">
        <v>243</v>
      </c>
      <c r="D104" s="10">
        <v>28</v>
      </c>
      <c r="E104" s="9">
        <f t="shared" si="0"/>
        <v>0.7</v>
      </c>
      <c r="F104" s="4">
        <v>3</v>
      </c>
      <c r="G104" s="6">
        <f t="shared" si="25"/>
        <v>0.23333333333333331</v>
      </c>
    </row>
    <row r="105" spans="1:7" ht="15.75" x14ac:dyDescent="0.25">
      <c r="A105" s="11">
        <v>6</v>
      </c>
      <c r="B105" s="98" t="s">
        <v>176</v>
      </c>
      <c r="C105" s="4" t="s">
        <v>243</v>
      </c>
      <c r="D105" s="10">
        <v>28</v>
      </c>
      <c r="E105" s="9">
        <f t="shared" si="0"/>
        <v>0.7</v>
      </c>
      <c r="F105" s="4">
        <v>3</v>
      </c>
      <c r="G105" s="6">
        <f t="shared" si="25"/>
        <v>0.23333333333333331</v>
      </c>
    </row>
    <row r="106" spans="1:7" ht="15.75" x14ac:dyDescent="0.25">
      <c r="A106" s="11">
        <v>7</v>
      </c>
      <c r="B106" s="97" t="s">
        <v>177</v>
      </c>
      <c r="C106" s="4" t="s">
        <v>243</v>
      </c>
      <c r="D106" s="10">
        <v>55</v>
      </c>
      <c r="E106" s="9">
        <f t="shared" si="0"/>
        <v>1.375</v>
      </c>
      <c r="F106" s="4">
        <v>3</v>
      </c>
      <c r="G106" s="6">
        <f t="shared" si="25"/>
        <v>0.45833333333333331</v>
      </c>
    </row>
    <row r="107" spans="1:7" ht="15.75" x14ac:dyDescent="0.25">
      <c r="A107" s="11">
        <v>8</v>
      </c>
      <c r="B107" s="54" t="s">
        <v>163</v>
      </c>
      <c r="C107" s="4" t="s">
        <v>236</v>
      </c>
      <c r="D107" s="10">
        <v>15</v>
      </c>
      <c r="E107" s="9">
        <f t="shared" si="0"/>
        <v>0.375</v>
      </c>
      <c r="F107" s="4">
        <v>1</v>
      </c>
      <c r="G107" s="6">
        <f t="shared" si="25"/>
        <v>0.375</v>
      </c>
    </row>
    <row r="108" spans="1:7" s="41" customFormat="1" ht="31.5" x14ac:dyDescent="0.25">
      <c r="A108" s="62" t="s">
        <v>76</v>
      </c>
      <c r="B108" s="58" t="s">
        <v>117</v>
      </c>
      <c r="C108" s="59"/>
      <c r="D108" s="60"/>
      <c r="E108" s="43">
        <f t="shared" si="0"/>
        <v>0</v>
      </c>
      <c r="F108" s="59"/>
      <c r="G108" s="45"/>
    </row>
    <row r="109" spans="1:7" s="41" customFormat="1" ht="15.75" x14ac:dyDescent="0.25">
      <c r="A109" s="47">
        <v>1</v>
      </c>
      <c r="B109" s="61" t="s">
        <v>153</v>
      </c>
      <c r="C109" s="59" t="s">
        <v>244</v>
      </c>
      <c r="D109" s="60">
        <v>55</v>
      </c>
      <c r="E109" s="48">
        <f t="shared" si="0"/>
        <v>1.375</v>
      </c>
      <c r="F109" s="59">
        <v>3</v>
      </c>
      <c r="G109" s="45">
        <f t="shared" ref="G109:G119" si="28">E109/F109</f>
        <v>0.45833333333333331</v>
      </c>
    </row>
    <row r="110" spans="1:7" s="41" customFormat="1" ht="15.75" x14ac:dyDescent="0.25">
      <c r="A110" s="47">
        <v>2</v>
      </c>
      <c r="B110" s="63" t="s">
        <v>179</v>
      </c>
      <c r="C110" s="59" t="s">
        <v>243</v>
      </c>
      <c r="D110" s="60">
        <v>7</v>
      </c>
      <c r="E110" s="48">
        <f t="shared" ref="E110:E114" si="29">D110/40</f>
        <v>0.17499999999999999</v>
      </c>
      <c r="F110" s="59">
        <v>3</v>
      </c>
      <c r="G110" s="45">
        <f t="shared" ref="G110:G114" si="30">E110/F110</f>
        <v>5.8333333333333327E-2</v>
      </c>
    </row>
    <row r="111" spans="1:7" s="41" customFormat="1" ht="15.75" x14ac:dyDescent="0.25">
      <c r="A111" s="47">
        <v>3</v>
      </c>
      <c r="B111" s="63" t="s">
        <v>180</v>
      </c>
      <c r="C111" s="59" t="s">
        <v>243</v>
      </c>
      <c r="D111" s="60">
        <v>7</v>
      </c>
      <c r="E111" s="48">
        <f t="shared" si="29"/>
        <v>0.17499999999999999</v>
      </c>
      <c r="F111" s="59">
        <v>3</v>
      </c>
      <c r="G111" s="45">
        <f t="shared" si="30"/>
        <v>5.8333333333333327E-2</v>
      </c>
    </row>
    <row r="112" spans="1:7" s="41" customFormat="1" ht="15.75" x14ac:dyDescent="0.25">
      <c r="A112" s="47">
        <v>4</v>
      </c>
      <c r="B112" s="63" t="s">
        <v>181</v>
      </c>
      <c r="C112" s="59" t="s">
        <v>243</v>
      </c>
      <c r="D112" s="60">
        <v>7</v>
      </c>
      <c r="E112" s="48">
        <f t="shared" si="29"/>
        <v>0.17499999999999999</v>
      </c>
      <c r="F112" s="59">
        <v>3</v>
      </c>
      <c r="G112" s="45">
        <f t="shared" si="30"/>
        <v>5.8333333333333327E-2</v>
      </c>
    </row>
    <row r="113" spans="1:7" s="41" customFormat="1" ht="15.75" x14ac:dyDescent="0.25">
      <c r="A113" s="47">
        <v>5</v>
      </c>
      <c r="B113" s="63" t="s">
        <v>180</v>
      </c>
      <c r="C113" s="59" t="s">
        <v>243</v>
      </c>
      <c r="D113" s="60">
        <v>7</v>
      </c>
      <c r="E113" s="48">
        <f t="shared" si="29"/>
        <v>0.17499999999999999</v>
      </c>
      <c r="F113" s="59">
        <v>3</v>
      </c>
      <c r="G113" s="45">
        <f t="shared" si="30"/>
        <v>5.8333333333333327E-2</v>
      </c>
    </row>
    <row r="114" spans="1:7" s="41" customFormat="1" ht="15.75" x14ac:dyDescent="0.25">
      <c r="A114" s="47">
        <v>6</v>
      </c>
      <c r="B114" s="63" t="s">
        <v>182</v>
      </c>
      <c r="C114" s="59" t="s">
        <v>243</v>
      </c>
      <c r="D114" s="60">
        <v>7</v>
      </c>
      <c r="E114" s="48">
        <f t="shared" si="29"/>
        <v>0.17499999999999999</v>
      </c>
      <c r="F114" s="59">
        <v>3</v>
      </c>
      <c r="G114" s="45">
        <f t="shared" si="30"/>
        <v>5.8333333333333327E-2</v>
      </c>
    </row>
    <row r="115" spans="1:7" s="41" customFormat="1" ht="15.75" x14ac:dyDescent="0.25">
      <c r="A115" s="47">
        <v>7</v>
      </c>
      <c r="B115" s="63" t="s">
        <v>183</v>
      </c>
      <c r="C115" s="59" t="s">
        <v>243</v>
      </c>
      <c r="D115" s="60">
        <v>7</v>
      </c>
      <c r="E115" s="48">
        <f t="shared" si="0"/>
        <v>0.17499999999999999</v>
      </c>
      <c r="F115" s="59">
        <v>3</v>
      </c>
      <c r="G115" s="45">
        <f t="shared" si="28"/>
        <v>5.8333333333333327E-2</v>
      </c>
    </row>
    <row r="116" spans="1:7" s="41" customFormat="1" ht="15.75" x14ac:dyDescent="0.25">
      <c r="A116" s="47">
        <v>8</v>
      </c>
      <c r="B116" s="63" t="s">
        <v>184</v>
      </c>
      <c r="C116" s="59" t="s">
        <v>243</v>
      </c>
      <c r="D116" s="60">
        <v>7</v>
      </c>
      <c r="E116" s="48">
        <f t="shared" si="0"/>
        <v>0.17499999999999999</v>
      </c>
      <c r="F116" s="59">
        <v>3</v>
      </c>
      <c r="G116" s="45">
        <f t="shared" si="28"/>
        <v>5.8333333333333327E-2</v>
      </c>
    </row>
    <row r="117" spans="1:7" s="41" customFormat="1" ht="15.75" x14ac:dyDescent="0.25">
      <c r="A117" s="47">
        <v>9</v>
      </c>
      <c r="B117" s="63" t="s">
        <v>183</v>
      </c>
      <c r="C117" s="59" t="s">
        <v>243</v>
      </c>
      <c r="D117" s="60">
        <v>7</v>
      </c>
      <c r="E117" s="48">
        <f t="shared" si="0"/>
        <v>0.17499999999999999</v>
      </c>
      <c r="F117" s="59">
        <v>3</v>
      </c>
      <c r="G117" s="45">
        <f t="shared" si="28"/>
        <v>5.8333333333333327E-2</v>
      </c>
    </row>
    <row r="118" spans="1:7" s="41" customFormat="1" ht="15.75" x14ac:dyDescent="0.25">
      <c r="A118" s="47">
        <v>10</v>
      </c>
      <c r="B118" s="63" t="s">
        <v>185</v>
      </c>
      <c r="C118" s="59" t="s">
        <v>243</v>
      </c>
      <c r="D118" s="60">
        <v>7</v>
      </c>
      <c r="E118" s="48">
        <f t="shared" si="0"/>
        <v>0.17499999999999999</v>
      </c>
      <c r="F118" s="59">
        <v>3</v>
      </c>
      <c r="G118" s="45">
        <f t="shared" si="28"/>
        <v>5.8333333333333327E-2</v>
      </c>
    </row>
    <row r="119" spans="1:7" s="41" customFormat="1" ht="15.75" x14ac:dyDescent="0.25">
      <c r="A119" s="47">
        <v>11</v>
      </c>
      <c r="B119" s="64" t="s">
        <v>178</v>
      </c>
      <c r="C119" s="59" t="s">
        <v>243</v>
      </c>
      <c r="D119" s="60">
        <v>7</v>
      </c>
      <c r="E119" s="48">
        <f t="shared" si="0"/>
        <v>0.17499999999999999</v>
      </c>
      <c r="F119" s="59">
        <v>3</v>
      </c>
      <c r="G119" s="45">
        <f t="shared" si="28"/>
        <v>5.8333333333333327E-2</v>
      </c>
    </row>
    <row r="120" spans="1:7" s="41" customFormat="1" ht="31.5" x14ac:dyDescent="0.25">
      <c r="A120" s="62" t="s">
        <v>77</v>
      </c>
      <c r="B120" s="58" t="s">
        <v>116</v>
      </c>
      <c r="C120" s="59"/>
      <c r="D120" s="60"/>
      <c r="E120" s="43">
        <f t="shared" si="0"/>
        <v>0</v>
      </c>
      <c r="F120" s="59"/>
      <c r="G120" s="45"/>
    </row>
    <row r="121" spans="1:7" s="41" customFormat="1" ht="15.75" x14ac:dyDescent="0.25">
      <c r="A121" s="47">
        <v>1</v>
      </c>
      <c r="B121" s="51" t="s">
        <v>153</v>
      </c>
      <c r="C121" s="4" t="s">
        <v>244</v>
      </c>
      <c r="D121" s="10">
        <v>55</v>
      </c>
      <c r="E121" s="9">
        <f t="shared" si="0"/>
        <v>1.375</v>
      </c>
      <c r="F121" s="4">
        <v>3</v>
      </c>
      <c r="G121" s="29">
        <f t="shared" ref="G121:G128" si="31">E121/F121</f>
        <v>0.45833333333333331</v>
      </c>
    </row>
    <row r="122" spans="1:7" s="41" customFormat="1" ht="15.75" x14ac:dyDescent="0.25">
      <c r="A122" s="47">
        <v>2</v>
      </c>
      <c r="B122" s="51" t="s">
        <v>186</v>
      </c>
      <c r="C122" s="4" t="s">
        <v>243</v>
      </c>
      <c r="D122" s="10">
        <v>55</v>
      </c>
      <c r="E122" s="9">
        <f t="shared" si="0"/>
        <v>1.375</v>
      </c>
      <c r="F122" s="4">
        <v>3</v>
      </c>
      <c r="G122" s="29">
        <f t="shared" si="31"/>
        <v>0.45833333333333331</v>
      </c>
    </row>
    <row r="123" spans="1:7" s="41" customFormat="1" ht="15.75" x14ac:dyDescent="0.25">
      <c r="A123" s="47">
        <v>3</v>
      </c>
      <c r="B123" s="61" t="s">
        <v>348</v>
      </c>
      <c r="C123" s="4" t="s">
        <v>242</v>
      </c>
      <c r="D123" s="10">
        <v>3</v>
      </c>
      <c r="E123" s="9">
        <f t="shared" si="0"/>
        <v>7.4999999999999997E-2</v>
      </c>
      <c r="F123" s="4">
        <v>3</v>
      </c>
      <c r="G123" s="29">
        <f t="shared" si="31"/>
        <v>2.4999999999999998E-2</v>
      </c>
    </row>
    <row r="124" spans="1:7" s="41" customFormat="1" ht="15.75" x14ac:dyDescent="0.25">
      <c r="A124" s="47">
        <v>4</v>
      </c>
      <c r="B124" s="61" t="s">
        <v>349</v>
      </c>
      <c r="C124" s="4" t="s">
        <v>243</v>
      </c>
      <c r="D124" s="10">
        <v>8</v>
      </c>
      <c r="E124" s="9">
        <f t="shared" si="0"/>
        <v>0.2</v>
      </c>
      <c r="F124" s="4">
        <v>3</v>
      </c>
      <c r="G124" s="29">
        <f t="shared" si="31"/>
        <v>6.6666666666666666E-2</v>
      </c>
    </row>
    <row r="125" spans="1:7" s="41" customFormat="1" ht="15.75" x14ac:dyDescent="0.25">
      <c r="A125" s="47">
        <v>5</v>
      </c>
      <c r="B125" s="61" t="s">
        <v>350</v>
      </c>
      <c r="C125" s="4" t="s">
        <v>243</v>
      </c>
      <c r="D125" s="10">
        <v>8</v>
      </c>
      <c r="E125" s="9">
        <f t="shared" si="0"/>
        <v>0.2</v>
      </c>
      <c r="F125" s="4">
        <v>3</v>
      </c>
      <c r="G125" s="29">
        <f t="shared" si="31"/>
        <v>6.6666666666666666E-2</v>
      </c>
    </row>
    <row r="126" spans="1:7" s="41" customFormat="1" ht="15.75" x14ac:dyDescent="0.25">
      <c r="A126" s="47">
        <v>6</v>
      </c>
      <c r="B126" s="61" t="s">
        <v>351</v>
      </c>
      <c r="C126" s="4" t="s">
        <v>243</v>
      </c>
      <c r="D126" s="10">
        <v>9</v>
      </c>
      <c r="E126" s="9">
        <f t="shared" si="0"/>
        <v>0.22500000000000001</v>
      </c>
      <c r="F126" s="4">
        <v>3</v>
      </c>
      <c r="G126" s="29">
        <f t="shared" si="31"/>
        <v>7.4999999999999997E-2</v>
      </c>
    </row>
    <row r="127" spans="1:7" s="41" customFormat="1" ht="15.75" x14ac:dyDescent="0.25">
      <c r="A127" s="47">
        <v>7</v>
      </c>
      <c r="B127" s="61" t="s">
        <v>343</v>
      </c>
      <c r="C127" s="4" t="s">
        <v>242</v>
      </c>
      <c r="D127" s="10">
        <v>7</v>
      </c>
      <c r="E127" s="9">
        <f t="shared" si="0"/>
        <v>0.17499999999999999</v>
      </c>
      <c r="F127" s="4">
        <v>3</v>
      </c>
      <c r="G127" s="29">
        <f t="shared" si="31"/>
        <v>5.8333333333333327E-2</v>
      </c>
    </row>
    <row r="128" spans="1:7" s="41" customFormat="1" ht="15.75" x14ac:dyDescent="0.25">
      <c r="A128" s="47">
        <v>8</v>
      </c>
      <c r="B128" s="51" t="s">
        <v>163</v>
      </c>
      <c r="C128" s="4" t="s">
        <v>236</v>
      </c>
      <c r="D128" s="10">
        <v>15</v>
      </c>
      <c r="E128" s="9">
        <f t="shared" si="0"/>
        <v>0.375</v>
      </c>
      <c r="F128" s="4">
        <v>1</v>
      </c>
      <c r="G128" s="29">
        <f t="shared" si="31"/>
        <v>0.375</v>
      </c>
    </row>
    <row r="129" spans="1:7" ht="31.5" x14ac:dyDescent="0.25">
      <c r="A129" s="22" t="s">
        <v>78</v>
      </c>
      <c r="B129" s="49" t="s">
        <v>79</v>
      </c>
      <c r="C129" s="4"/>
      <c r="D129" s="10"/>
      <c r="E129" s="20">
        <f t="shared" si="0"/>
        <v>0</v>
      </c>
      <c r="F129" s="4"/>
      <c r="G129" s="6"/>
    </row>
    <row r="130" spans="1:7" ht="15.75" x14ac:dyDescent="0.25">
      <c r="A130" s="11">
        <v>1</v>
      </c>
      <c r="B130" s="51" t="s">
        <v>153</v>
      </c>
      <c r="C130" s="4" t="s">
        <v>244</v>
      </c>
      <c r="D130" s="10">
        <v>45</v>
      </c>
      <c r="E130" s="9">
        <f t="shared" si="0"/>
        <v>1.125</v>
      </c>
      <c r="F130" s="4">
        <v>3</v>
      </c>
      <c r="G130" s="29">
        <f t="shared" ref="G130:G145" si="32">E130/F130</f>
        <v>0.375</v>
      </c>
    </row>
    <row r="131" spans="1:7" ht="15.75" x14ac:dyDescent="0.25">
      <c r="A131" s="11">
        <v>2</v>
      </c>
      <c r="B131" s="99" t="s">
        <v>187</v>
      </c>
      <c r="C131" s="4" t="s">
        <v>243</v>
      </c>
      <c r="D131" s="10">
        <v>15</v>
      </c>
      <c r="E131" s="9">
        <f t="shared" si="0"/>
        <v>0.375</v>
      </c>
      <c r="F131" s="4">
        <v>3</v>
      </c>
      <c r="G131" s="29">
        <f t="shared" si="32"/>
        <v>0.125</v>
      </c>
    </row>
    <row r="132" spans="1:7" ht="15.75" x14ac:dyDescent="0.25">
      <c r="A132" s="11">
        <v>3</v>
      </c>
      <c r="B132" s="99" t="s">
        <v>188</v>
      </c>
      <c r="C132" s="4" t="s">
        <v>243</v>
      </c>
      <c r="D132" s="10">
        <v>15</v>
      </c>
      <c r="E132" s="9">
        <f t="shared" si="0"/>
        <v>0.375</v>
      </c>
      <c r="F132" s="4">
        <v>3</v>
      </c>
      <c r="G132" s="29">
        <f t="shared" si="32"/>
        <v>0.125</v>
      </c>
    </row>
    <row r="133" spans="1:7" ht="15.75" x14ac:dyDescent="0.25">
      <c r="A133" s="11">
        <v>4</v>
      </c>
      <c r="B133" s="100" t="s">
        <v>194</v>
      </c>
      <c r="C133" s="4" t="s">
        <v>243</v>
      </c>
      <c r="D133" s="10">
        <v>15</v>
      </c>
      <c r="E133" s="9">
        <f t="shared" si="0"/>
        <v>0.375</v>
      </c>
      <c r="F133" s="4">
        <v>3</v>
      </c>
      <c r="G133" s="29">
        <f t="shared" si="32"/>
        <v>0.125</v>
      </c>
    </row>
    <row r="134" spans="1:7" ht="31.5" x14ac:dyDescent="0.25">
      <c r="A134" s="11">
        <v>5</v>
      </c>
      <c r="B134" s="100" t="s">
        <v>195</v>
      </c>
      <c r="C134" s="4" t="s">
        <v>244</v>
      </c>
      <c r="D134" s="10">
        <v>28</v>
      </c>
      <c r="E134" s="9">
        <f t="shared" si="0"/>
        <v>0.7</v>
      </c>
      <c r="F134" s="4">
        <v>3</v>
      </c>
      <c r="G134" s="29">
        <f t="shared" si="32"/>
        <v>0.23333333333333331</v>
      </c>
    </row>
    <row r="135" spans="1:7" ht="15.75" x14ac:dyDescent="0.25">
      <c r="A135" s="11">
        <v>6</v>
      </c>
      <c r="B135" s="100" t="s">
        <v>196</v>
      </c>
      <c r="C135" s="4" t="s">
        <v>243</v>
      </c>
      <c r="D135" s="10">
        <v>15</v>
      </c>
      <c r="E135" s="9">
        <f t="shared" si="0"/>
        <v>0.375</v>
      </c>
      <c r="F135" s="4">
        <v>3</v>
      </c>
      <c r="G135" s="29">
        <f t="shared" si="32"/>
        <v>0.125</v>
      </c>
    </row>
    <row r="136" spans="1:7" ht="15.75" x14ac:dyDescent="0.25">
      <c r="A136" s="11">
        <v>7</v>
      </c>
      <c r="B136" s="99" t="s">
        <v>189</v>
      </c>
      <c r="C136" s="4" t="s">
        <v>243</v>
      </c>
      <c r="D136" s="60">
        <v>28</v>
      </c>
      <c r="E136" s="9">
        <f t="shared" si="0"/>
        <v>0.7</v>
      </c>
      <c r="F136" s="4">
        <v>3</v>
      </c>
      <c r="G136" s="29">
        <f t="shared" si="32"/>
        <v>0.23333333333333331</v>
      </c>
    </row>
    <row r="137" spans="1:7" ht="15.75" x14ac:dyDescent="0.25">
      <c r="A137" s="11">
        <v>8</v>
      </c>
      <c r="B137" s="99" t="s">
        <v>190</v>
      </c>
      <c r="C137" s="4" t="s">
        <v>243</v>
      </c>
      <c r="D137" s="60">
        <v>28</v>
      </c>
      <c r="E137" s="9">
        <f t="shared" si="0"/>
        <v>0.7</v>
      </c>
      <c r="F137" s="4">
        <v>3</v>
      </c>
      <c r="G137" s="29">
        <f t="shared" si="32"/>
        <v>0.23333333333333331</v>
      </c>
    </row>
    <row r="138" spans="1:7" ht="15.75" x14ac:dyDescent="0.25">
      <c r="A138" s="11">
        <v>9</v>
      </c>
      <c r="B138" s="99" t="s">
        <v>191</v>
      </c>
      <c r="C138" s="4" t="s">
        <v>243</v>
      </c>
      <c r="D138" s="60">
        <v>28</v>
      </c>
      <c r="E138" s="9">
        <f t="shared" si="0"/>
        <v>0.7</v>
      </c>
      <c r="F138" s="4">
        <v>3</v>
      </c>
      <c r="G138" s="29">
        <f t="shared" si="32"/>
        <v>0.23333333333333331</v>
      </c>
    </row>
    <row r="139" spans="1:7" ht="15.75" x14ac:dyDescent="0.25">
      <c r="A139" s="11">
        <v>10</v>
      </c>
      <c r="B139" s="100" t="s">
        <v>197</v>
      </c>
      <c r="C139" s="4" t="s">
        <v>243</v>
      </c>
      <c r="D139" s="60">
        <v>28</v>
      </c>
      <c r="E139" s="9">
        <f t="shared" si="0"/>
        <v>0.7</v>
      </c>
      <c r="F139" s="4">
        <v>3</v>
      </c>
      <c r="G139" s="29">
        <f t="shared" si="32"/>
        <v>0.23333333333333331</v>
      </c>
    </row>
    <row r="140" spans="1:7" ht="15.75" x14ac:dyDescent="0.25">
      <c r="A140" s="11">
        <v>11</v>
      </c>
      <c r="B140" s="101" t="s">
        <v>192</v>
      </c>
      <c r="C140" s="4" t="s">
        <v>243</v>
      </c>
      <c r="D140" s="60">
        <v>28</v>
      </c>
      <c r="E140" s="9">
        <f t="shared" si="0"/>
        <v>0.7</v>
      </c>
      <c r="F140" s="4">
        <v>3</v>
      </c>
      <c r="G140" s="29">
        <f t="shared" si="32"/>
        <v>0.23333333333333331</v>
      </c>
    </row>
    <row r="141" spans="1:7" s="2" customFormat="1" ht="15.75" x14ac:dyDescent="0.25">
      <c r="A141" s="11">
        <v>12</v>
      </c>
      <c r="B141" s="101" t="s">
        <v>193</v>
      </c>
      <c r="C141" s="4" t="s">
        <v>243</v>
      </c>
      <c r="D141" s="60">
        <v>28</v>
      </c>
      <c r="E141" s="9">
        <f t="shared" si="0"/>
        <v>0.7</v>
      </c>
      <c r="F141" s="4">
        <v>3</v>
      </c>
      <c r="G141" s="29">
        <f t="shared" si="32"/>
        <v>0.23333333333333331</v>
      </c>
    </row>
    <row r="142" spans="1:7" s="2" customFormat="1" ht="15.75" x14ac:dyDescent="0.25">
      <c r="A142" s="11">
        <v>13</v>
      </c>
      <c r="B142" s="102" t="s">
        <v>352</v>
      </c>
      <c r="C142" s="59" t="s">
        <v>243</v>
      </c>
      <c r="D142" s="60">
        <v>15</v>
      </c>
      <c r="E142" s="48">
        <f t="shared" si="0"/>
        <v>0.375</v>
      </c>
      <c r="F142" s="59">
        <v>2</v>
      </c>
      <c r="G142" s="72">
        <f t="shared" si="32"/>
        <v>0.1875</v>
      </c>
    </row>
    <row r="143" spans="1:7" s="2" customFormat="1" ht="15.75" x14ac:dyDescent="0.25">
      <c r="A143" s="11">
        <v>14</v>
      </c>
      <c r="B143" s="102" t="s">
        <v>353</v>
      </c>
      <c r="C143" s="59" t="s">
        <v>3</v>
      </c>
      <c r="D143" s="60">
        <v>15</v>
      </c>
      <c r="E143" s="48">
        <f t="shared" si="0"/>
        <v>0.375</v>
      </c>
      <c r="F143" s="59">
        <v>2</v>
      </c>
      <c r="G143" s="72">
        <f t="shared" si="32"/>
        <v>0.1875</v>
      </c>
    </row>
    <row r="144" spans="1:7" s="2" customFormat="1" ht="15.75" x14ac:dyDescent="0.25">
      <c r="A144" s="11">
        <v>15</v>
      </c>
      <c r="B144" s="102" t="s">
        <v>354</v>
      </c>
      <c r="C144" s="59" t="s">
        <v>243</v>
      </c>
      <c r="D144" s="60">
        <v>28</v>
      </c>
      <c r="E144" s="48">
        <f t="shared" si="0"/>
        <v>0.7</v>
      </c>
      <c r="F144" s="59">
        <v>2</v>
      </c>
      <c r="G144" s="72">
        <f t="shared" si="32"/>
        <v>0.35</v>
      </c>
    </row>
    <row r="145" spans="1:7" s="2" customFormat="1" ht="15.75" x14ac:dyDescent="0.25">
      <c r="A145" s="11">
        <v>16</v>
      </c>
      <c r="B145" s="102" t="s">
        <v>355</v>
      </c>
      <c r="C145" s="59" t="s">
        <v>356</v>
      </c>
      <c r="D145" s="60">
        <v>4</v>
      </c>
      <c r="E145" s="48">
        <f t="shared" si="0"/>
        <v>0.1</v>
      </c>
      <c r="F145" s="59">
        <v>3</v>
      </c>
      <c r="G145" s="72">
        <f t="shared" si="32"/>
        <v>3.3333333333333333E-2</v>
      </c>
    </row>
    <row r="146" spans="1:7" ht="31.5" x14ac:dyDescent="0.25">
      <c r="A146" s="21" t="s">
        <v>104</v>
      </c>
      <c r="B146" s="49" t="s">
        <v>80</v>
      </c>
      <c r="C146" s="4"/>
      <c r="D146" s="10"/>
      <c r="E146" s="20">
        <f t="shared" si="0"/>
        <v>0</v>
      </c>
      <c r="F146" s="4"/>
      <c r="G146" s="6"/>
    </row>
    <row r="147" spans="1:7" ht="15.75" x14ac:dyDescent="0.25">
      <c r="A147" s="11">
        <v>1</v>
      </c>
      <c r="B147" s="51" t="s">
        <v>153</v>
      </c>
      <c r="C147" s="4" t="s">
        <v>244</v>
      </c>
      <c r="D147" s="10">
        <v>55</v>
      </c>
      <c r="E147" s="9">
        <f t="shared" si="0"/>
        <v>1.375</v>
      </c>
      <c r="F147" s="4">
        <v>3</v>
      </c>
      <c r="G147" s="29">
        <f t="shared" ref="G147:G157" si="33">E147/F147</f>
        <v>0.45833333333333331</v>
      </c>
    </row>
    <row r="148" spans="1:7" ht="15.75" x14ac:dyDescent="0.25">
      <c r="A148" s="11">
        <v>2</v>
      </c>
      <c r="B148" s="51" t="s">
        <v>204</v>
      </c>
      <c r="C148" s="4" t="s">
        <v>236</v>
      </c>
      <c r="D148" s="10">
        <v>7</v>
      </c>
      <c r="E148" s="9">
        <f t="shared" si="0"/>
        <v>0.17499999999999999</v>
      </c>
      <c r="F148" s="4">
        <v>3</v>
      </c>
      <c r="G148" s="29">
        <f t="shared" si="33"/>
        <v>5.8333333333333327E-2</v>
      </c>
    </row>
    <row r="149" spans="1:7" ht="15.75" x14ac:dyDescent="0.25">
      <c r="A149" s="11">
        <v>3</v>
      </c>
      <c r="B149" s="80" t="s">
        <v>198</v>
      </c>
      <c r="C149" s="4" t="s">
        <v>236</v>
      </c>
      <c r="D149" s="10">
        <v>7</v>
      </c>
      <c r="E149" s="9">
        <f t="shared" si="0"/>
        <v>0.17499999999999999</v>
      </c>
      <c r="F149" s="4">
        <v>3</v>
      </c>
      <c r="G149" s="29">
        <f t="shared" si="33"/>
        <v>5.8333333333333327E-2</v>
      </c>
    </row>
    <row r="150" spans="1:7" ht="15.75" x14ac:dyDescent="0.25">
      <c r="A150" s="11">
        <v>4</v>
      </c>
      <c r="B150" s="80" t="s">
        <v>199</v>
      </c>
      <c r="C150" s="4" t="s">
        <v>236</v>
      </c>
      <c r="D150" s="10">
        <v>7</v>
      </c>
      <c r="E150" s="9">
        <f t="shared" si="0"/>
        <v>0.17499999999999999</v>
      </c>
      <c r="F150" s="4">
        <v>3</v>
      </c>
      <c r="G150" s="29">
        <f t="shared" si="33"/>
        <v>5.8333333333333327E-2</v>
      </c>
    </row>
    <row r="151" spans="1:7" ht="15.75" x14ac:dyDescent="0.25">
      <c r="A151" s="11">
        <v>5</v>
      </c>
      <c r="B151" s="80" t="s">
        <v>200</v>
      </c>
      <c r="C151" s="4" t="s">
        <v>236</v>
      </c>
      <c r="D151" s="10">
        <v>7</v>
      </c>
      <c r="E151" s="9">
        <f t="shared" si="0"/>
        <v>0.17499999999999999</v>
      </c>
      <c r="F151" s="4">
        <v>3</v>
      </c>
      <c r="G151" s="29">
        <f t="shared" si="33"/>
        <v>5.8333333333333327E-2</v>
      </c>
    </row>
    <row r="152" spans="1:7" ht="15.75" x14ac:dyDescent="0.25">
      <c r="A152" s="11">
        <v>6</v>
      </c>
      <c r="B152" s="80" t="s">
        <v>201</v>
      </c>
      <c r="C152" s="4" t="s">
        <v>236</v>
      </c>
      <c r="D152" s="10">
        <v>7</v>
      </c>
      <c r="E152" s="9">
        <f t="shared" si="0"/>
        <v>0.17499999999999999</v>
      </c>
      <c r="F152" s="4">
        <v>3</v>
      </c>
      <c r="G152" s="29">
        <f t="shared" si="33"/>
        <v>5.8333333333333327E-2</v>
      </c>
    </row>
    <row r="153" spans="1:7" ht="15.75" x14ac:dyDescent="0.25">
      <c r="A153" s="11">
        <v>7</v>
      </c>
      <c r="B153" s="80" t="s">
        <v>202</v>
      </c>
      <c r="C153" s="4" t="s">
        <v>246</v>
      </c>
      <c r="D153" s="10">
        <v>28</v>
      </c>
      <c r="E153" s="9">
        <f t="shared" si="0"/>
        <v>0.7</v>
      </c>
      <c r="F153" s="4">
        <v>3</v>
      </c>
      <c r="G153" s="29">
        <f t="shared" si="33"/>
        <v>0.23333333333333331</v>
      </c>
    </row>
    <row r="154" spans="1:7" ht="15.75" x14ac:dyDescent="0.25">
      <c r="A154" s="11">
        <v>8</v>
      </c>
      <c r="B154" s="80" t="s">
        <v>203</v>
      </c>
      <c r="C154" s="4" t="s">
        <v>246</v>
      </c>
      <c r="D154" s="10">
        <v>28</v>
      </c>
      <c r="E154" s="9">
        <f t="shared" si="0"/>
        <v>0.7</v>
      </c>
      <c r="F154" s="4">
        <v>3</v>
      </c>
      <c r="G154" s="29">
        <f t="shared" si="33"/>
        <v>0.23333333333333331</v>
      </c>
    </row>
    <row r="155" spans="1:7" ht="15.75" x14ac:dyDescent="0.25">
      <c r="A155" s="11">
        <v>9</v>
      </c>
      <c r="B155" s="64" t="s">
        <v>357</v>
      </c>
      <c r="C155" s="59" t="s">
        <v>2</v>
      </c>
      <c r="D155" s="60">
        <v>7</v>
      </c>
      <c r="E155" s="48">
        <f t="shared" si="0"/>
        <v>0.17499999999999999</v>
      </c>
      <c r="F155" s="59">
        <v>3</v>
      </c>
      <c r="G155" s="72">
        <f t="shared" si="33"/>
        <v>5.8333333333333327E-2</v>
      </c>
    </row>
    <row r="156" spans="1:7" ht="15.75" x14ac:dyDescent="0.25">
      <c r="A156" s="11">
        <v>10</v>
      </c>
      <c r="B156" s="64" t="s">
        <v>358</v>
      </c>
      <c r="C156" s="59" t="s">
        <v>359</v>
      </c>
      <c r="D156" s="60">
        <v>11</v>
      </c>
      <c r="E156" s="48">
        <f t="shared" si="0"/>
        <v>0.27500000000000002</v>
      </c>
      <c r="F156" s="59">
        <v>3</v>
      </c>
      <c r="G156" s="72">
        <f t="shared" si="33"/>
        <v>9.1666666666666674E-2</v>
      </c>
    </row>
    <row r="157" spans="1:7" ht="15.75" x14ac:dyDescent="0.25">
      <c r="A157" s="11">
        <v>11</v>
      </c>
      <c r="B157" s="64" t="s">
        <v>360</v>
      </c>
      <c r="C157" s="59" t="s">
        <v>361</v>
      </c>
      <c r="D157" s="60">
        <v>8</v>
      </c>
      <c r="E157" s="48">
        <f t="shared" si="0"/>
        <v>0.2</v>
      </c>
      <c r="F157" s="59">
        <v>5</v>
      </c>
      <c r="G157" s="72">
        <f t="shared" si="33"/>
        <v>0.04</v>
      </c>
    </row>
    <row r="158" spans="1:7" ht="31.5" x14ac:dyDescent="0.25">
      <c r="A158" s="21" t="s">
        <v>105</v>
      </c>
      <c r="B158" s="49" t="s">
        <v>82</v>
      </c>
      <c r="C158" s="4"/>
      <c r="D158" s="10"/>
      <c r="E158" s="20">
        <f t="shared" si="0"/>
        <v>0</v>
      </c>
      <c r="F158" s="4"/>
      <c r="G158" s="6"/>
    </row>
    <row r="159" spans="1:7" ht="15.75" x14ac:dyDescent="0.25">
      <c r="A159" s="11">
        <v>1</v>
      </c>
      <c r="B159" s="51" t="s">
        <v>153</v>
      </c>
      <c r="C159" s="4" t="s">
        <v>244</v>
      </c>
      <c r="D159" s="10">
        <v>55</v>
      </c>
      <c r="E159" s="9">
        <f t="shared" si="0"/>
        <v>1.375</v>
      </c>
      <c r="F159" s="4">
        <v>3</v>
      </c>
      <c r="G159" s="29">
        <f t="shared" ref="G159:G169" si="34">E159/F159</f>
        <v>0.45833333333333331</v>
      </c>
    </row>
    <row r="160" spans="1:7" ht="15.75" x14ac:dyDescent="0.25">
      <c r="A160" s="11">
        <v>2</v>
      </c>
      <c r="B160" s="51" t="s">
        <v>204</v>
      </c>
      <c r="C160" s="4" t="s">
        <v>236</v>
      </c>
      <c r="D160" s="10">
        <v>7</v>
      </c>
      <c r="E160" s="9">
        <f t="shared" si="0"/>
        <v>0.17499999999999999</v>
      </c>
      <c r="F160" s="4">
        <v>3</v>
      </c>
      <c r="G160" s="29">
        <f t="shared" si="34"/>
        <v>5.8333333333333327E-2</v>
      </c>
    </row>
    <row r="161" spans="1:7" ht="15.75" x14ac:dyDescent="0.25">
      <c r="A161" s="11">
        <v>3</v>
      </c>
      <c r="B161" s="80" t="s">
        <v>198</v>
      </c>
      <c r="C161" s="4" t="s">
        <v>236</v>
      </c>
      <c r="D161" s="10">
        <v>7</v>
      </c>
      <c r="E161" s="9">
        <f t="shared" si="0"/>
        <v>0.17499999999999999</v>
      </c>
      <c r="F161" s="4">
        <v>3</v>
      </c>
      <c r="G161" s="29">
        <f t="shared" si="34"/>
        <v>5.8333333333333327E-2</v>
      </c>
    </row>
    <row r="162" spans="1:7" ht="15.75" x14ac:dyDescent="0.25">
      <c r="A162" s="11">
        <v>4</v>
      </c>
      <c r="B162" s="80" t="s">
        <v>199</v>
      </c>
      <c r="C162" s="4" t="s">
        <v>236</v>
      </c>
      <c r="D162" s="10">
        <v>7</v>
      </c>
      <c r="E162" s="9">
        <f t="shared" si="0"/>
        <v>0.17499999999999999</v>
      </c>
      <c r="F162" s="4">
        <v>3</v>
      </c>
      <c r="G162" s="29">
        <f t="shared" si="34"/>
        <v>5.8333333333333327E-2</v>
      </c>
    </row>
    <row r="163" spans="1:7" ht="15.75" x14ac:dyDescent="0.25">
      <c r="A163" s="11">
        <v>5</v>
      </c>
      <c r="B163" s="80" t="s">
        <v>200</v>
      </c>
      <c r="C163" s="4" t="s">
        <v>236</v>
      </c>
      <c r="D163" s="10">
        <v>7</v>
      </c>
      <c r="E163" s="9">
        <f t="shared" si="0"/>
        <v>0.17499999999999999</v>
      </c>
      <c r="F163" s="4">
        <v>3</v>
      </c>
      <c r="G163" s="29">
        <f t="shared" si="34"/>
        <v>5.8333333333333327E-2</v>
      </c>
    </row>
    <row r="164" spans="1:7" ht="15.75" x14ac:dyDescent="0.25">
      <c r="A164" s="11">
        <v>6</v>
      </c>
      <c r="B164" s="80" t="s">
        <v>201</v>
      </c>
      <c r="C164" s="4" t="s">
        <v>236</v>
      </c>
      <c r="D164" s="10">
        <v>7</v>
      </c>
      <c r="E164" s="9">
        <f t="shared" si="0"/>
        <v>0.17499999999999999</v>
      </c>
      <c r="F164" s="4">
        <v>3</v>
      </c>
      <c r="G164" s="29">
        <f t="shared" si="34"/>
        <v>5.8333333333333327E-2</v>
      </c>
    </row>
    <row r="165" spans="1:7" ht="15.75" x14ac:dyDescent="0.25">
      <c r="A165" s="11">
        <v>7</v>
      </c>
      <c r="B165" s="80" t="s">
        <v>202</v>
      </c>
      <c r="C165" s="4" t="s">
        <v>246</v>
      </c>
      <c r="D165" s="10">
        <v>28</v>
      </c>
      <c r="E165" s="9">
        <f t="shared" si="0"/>
        <v>0.7</v>
      </c>
      <c r="F165" s="4">
        <v>3</v>
      </c>
      <c r="G165" s="29">
        <f t="shared" si="34"/>
        <v>0.23333333333333331</v>
      </c>
    </row>
    <row r="166" spans="1:7" ht="15.75" x14ac:dyDescent="0.25">
      <c r="A166" s="11">
        <v>8</v>
      </c>
      <c r="B166" s="80" t="s">
        <v>203</v>
      </c>
      <c r="C166" s="4" t="s">
        <v>246</v>
      </c>
      <c r="D166" s="10">
        <v>28</v>
      </c>
      <c r="E166" s="9">
        <f t="shared" si="0"/>
        <v>0.7</v>
      </c>
      <c r="F166" s="4">
        <v>3</v>
      </c>
      <c r="G166" s="29">
        <f t="shared" si="34"/>
        <v>0.23333333333333331</v>
      </c>
    </row>
    <row r="167" spans="1:7" ht="15.75" x14ac:dyDescent="0.25">
      <c r="A167" s="11">
        <v>9</v>
      </c>
      <c r="B167" s="64" t="s">
        <v>357</v>
      </c>
      <c r="C167" s="59" t="s">
        <v>2</v>
      </c>
      <c r="D167" s="60">
        <v>7</v>
      </c>
      <c r="E167" s="48">
        <f t="shared" si="0"/>
        <v>0.17499999999999999</v>
      </c>
      <c r="F167" s="59">
        <v>3</v>
      </c>
      <c r="G167" s="72">
        <f t="shared" si="34"/>
        <v>5.8333333333333327E-2</v>
      </c>
    </row>
    <row r="168" spans="1:7" ht="15.75" x14ac:dyDescent="0.25">
      <c r="A168" s="11">
        <v>10</v>
      </c>
      <c r="B168" s="64" t="s">
        <v>358</v>
      </c>
      <c r="C168" s="59" t="s">
        <v>359</v>
      </c>
      <c r="D168" s="60">
        <v>11</v>
      </c>
      <c r="E168" s="48">
        <f t="shared" si="0"/>
        <v>0.27500000000000002</v>
      </c>
      <c r="F168" s="59">
        <v>3</v>
      </c>
      <c r="G168" s="72">
        <f t="shared" si="34"/>
        <v>9.1666666666666674E-2</v>
      </c>
    </row>
    <row r="169" spans="1:7" ht="15.75" x14ac:dyDescent="0.25">
      <c r="A169" s="11">
        <v>11</v>
      </c>
      <c r="B169" s="64" t="s">
        <v>360</v>
      </c>
      <c r="C169" s="59" t="s">
        <v>361</v>
      </c>
      <c r="D169" s="60">
        <v>8</v>
      </c>
      <c r="E169" s="48">
        <f t="shared" si="0"/>
        <v>0.2</v>
      </c>
      <c r="F169" s="59">
        <v>5</v>
      </c>
      <c r="G169" s="72">
        <f t="shared" si="34"/>
        <v>0.04</v>
      </c>
    </row>
    <row r="170" spans="1:7" ht="47.25" x14ac:dyDescent="0.25">
      <c r="A170" s="21" t="s">
        <v>106</v>
      </c>
      <c r="B170" s="49" t="s">
        <v>362</v>
      </c>
      <c r="C170" s="4"/>
      <c r="D170" s="10"/>
      <c r="E170" s="20">
        <f t="shared" si="0"/>
        <v>0</v>
      </c>
      <c r="F170" s="4"/>
      <c r="G170" s="6"/>
    </row>
    <row r="171" spans="1:7" ht="30" x14ac:dyDescent="0.25">
      <c r="A171" s="11">
        <v>1</v>
      </c>
      <c r="B171" s="68" t="s">
        <v>363</v>
      </c>
      <c r="C171" s="59" t="s">
        <v>244</v>
      </c>
      <c r="D171" s="60">
        <v>55</v>
      </c>
      <c r="E171" s="48">
        <f t="shared" ref="E171:E176" si="35">D171/40</f>
        <v>1.375</v>
      </c>
      <c r="F171" s="59">
        <v>3</v>
      </c>
      <c r="G171" s="72">
        <f t="shared" ref="G171:G176" si="36">E171/F171</f>
        <v>0.45833333333333331</v>
      </c>
    </row>
    <row r="172" spans="1:7" ht="15.75" x14ac:dyDescent="0.25">
      <c r="A172" s="11">
        <v>2</v>
      </c>
      <c r="B172" s="61" t="s">
        <v>364</v>
      </c>
      <c r="C172" s="59" t="s">
        <v>244</v>
      </c>
      <c r="D172" s="60">
        <v>55</v>
      </c>
      <c r="E172" s="48">
        <f t="shared" si="35"/>
        <v>1.375</v>
      </c>
      <c r="F172" s="59">
        <v>3</v>
      </c>
      <c r="G172" s="72">
        <f t="shared" si="36"/>
        <v>0.45833333333333331</v>
      </c>
    </row>
    <row r="173" spans="1:7" ht="30" x14ac:dyDescent="0.25">
      <c r="A173" s="11">
        <v>3</v>
      </c>
      <c r="B173" s="68" t="s">
        <v>365</v>
      </c>
      <c r="C173" s="59" t="s">
        <v>244</v>
      </c>
      <c r="D173" s="60">
        <v>55</v>
      </c>
      <c r="E173" s="48">
        <f t="shared" si="35"/>
        <v>1.375</v>
      </c>
      <c r="F173" s="59">
        <v>3</v>
      </c>
      <c r="G173" s="72">
        <f t="shared" si="36"/>
        <v>0.45833333333333331</v>
      </c>
    </row>
    <row r="174" spans="1:7" ht="45" x14ac:dyDescent="0.25">
      <c r="A174" s="11">
        <v>4</v>
      </c>
      <c r="B174" s="68" t="s">
        <v>366</v>
      </c>
      <c r="C174" s="59" t="s">
        <v>244</v>
      </c>
      <c r="D174" s="60">
        <v>55</v>
      </c>
      <c r="E174" s="48">
        <f t="shared" si="35"/>
        <v>1.375</v>
      </c>
      <c r="F174" s="59">
        <v>3</v>
      </c>
      <c r="G174" s="72">
        <f t="shared" si="36"/>
        <v>0.45833333333333331</v>
      </c>
    </row>
    <row r="175" spans="1:7" ht="60" x14ac:dyDescent="0.25">
      <c r="A175" s="11">
        <v>5</v>
      </c>
      <c r="B175" s="68" t="s">
        <v>367</v>
      </c>
      <c r="C175" s="59" t="s">
        <v>243</v>
      </c>
      <c r="D175" s="60">
        <v>55</v>
      </c>
      <c r="E175" s="48">
        <f t="shared" si="35"/>
        <v>1.375</v>
      </c>
      <c r="F175" s="59">
        <v>3</v>
      </c>
      <c r="G175" s="72">
        <f t="shared" si="36"/>
        <v>0.45833333333333331</v>
      </c>
    </row>
    <row r="176" spans="1:7" ht="15.75" x14ac:dyDescent="0.25">
      <c r="A176" s="11">
        <v>6</v>
      </c>
      <c r="B176" s="68" t="s">
        <v>368</v>
      </c>
      <c r="C176" s="59" t="s">
        <v>243</v>
      </c>
      <c r="D176" s="60">
        <v>55</v>
      </c>
      <c r="E176" s="48">
        <f t="shared" si="35"/>
        <v>1.375</v>
      </c>
      <c r="F176" s="59">
        <v>3</v>
      </c>
      <c r="G176" s="72">
        <f t="shared" si="36"/>
        <v>0.45833333333333331</v>
      </c>
    </row>
    <row r="177" spans="1:7" ht="31.5" x14ac:dyDescent="0.25">
      <c r="A177" s="21" t="s">
        <v>108</v>
      </c>
      <c r="B177" s="49" t="s">
        <v>109</v>
      </c>
      <c r="C177" s="4"/>
      <c r="D177" s="10"/>
      <c r="E177" s="20">
        <f t="shared" ref="E177:E197" si="37">D177/40</f>
        <v>0</v>
      </c>
      <c r="F177" s="4"/>
      <c r="G177" s="6"/>
    </row>
    <row r="178" spans="1:7" ht="15.75" x14ac:dyDescent="0.25">
      <c r="A178" s="11">
        <v>1</v>
      </c>
      <c r="B178" s="51" t="s">
        <v>153</v>
      </c>
      <c r="C178" s="4" t="s">
        <v>244</v>
      </c>
      <c r="D178" s="10">
        <v>55</v>
      </c>
      <c r="E178" s="9">
        <f t="shared" si="37"/>
        <v>1.375</v>
      </c>
      <c r="F178" s="4">
        <v>3</v>
      </c>
      <c r="G178" s="29">
        <f t="shared" ref="G178:G179" si="38">E178/F178</f>
        <v>0.45833333333333331</v>
      </c>
    </row>
    <row r="179" spans="1:7" ht="45" x14ac:dyDescent="0.25">
      <c r="A179" s="11">
        <v>2</v>
      </c>
      <c r="B179" s="68" t="s">
        <v>369</v>
      </c>
      <c r="C179" s="59" t="s">
        <v>244</v>
      </c>
      <c r="D179" s="60">
        <v>55</v>
      </c>
      <c r="E179" s="48">
        <f t="shared" si="37"/>
        <v>1.375</v>
      </c>
      <c r="F179" s="59">
        <v>3</v>
      </c>
      <c r="G179" s="72">
        <f t="shared" si="38"/>
        <v>0.45833333333333331</v>
      </c>
    </row>
    <row r="180" spans="1:7" ht="31.5" x14ac:dyDescent="0.25">
      <c r="A180" s="21" t="s">
        <v>110</v>
      </c>
      <c r="B180" s="49" t="s">
        <v>111</v>
      </c>
      <c r="C180" s="4"/>
      <c r="D180" s="10"/>
      <c r="E180" s="20">
        <f t="shared" si="37"/>
        <v>0</v>
      </c>
      <c r="F180" s="4"/>
      <c r="G180" s="6"/>
    </row>
    <row r="181" spans="1:7" ht="15.75" x14ac:dyDescent="0.25">
      <c r="A181" s="11">
        <v>1</v>
      </c>
      <c r="B181" s="51" t="s">
        <v>153</v>
      </c>
      <c r="C181" s="4" t="s">
        <v>244</v>
      </c>
      <c r="D181" s="10">
        <v>55</v>
      </c>
      <c r="E181" s="9">
        <f t="shared" si="37"/>
        <v>1.375</v>
      </c>
      <c r="F181" s="4">
        <v>3</v>
      </c>
      <c r="G181" s="6">
        <f t="shared" ref="G181" si="39">E181/F181</f>
        <v>0.45833333333333331</v>
      </c>
    </row>
    <row r="182" spans="1:7" ht="31.5" x14ac:dyDescent="0.25">
      <c r="A182" s="22" t="s">
        <v>112</v>
      </c>
      <c r="B182" s="49" t="s">
        <v>113</v>
      </c>
      <c r="C182" s="4"/>
      <c r="D182" s="10"/>
      <c r="E182" s="20">
        <f t="shared" si="37"/>
        <v>0</v>
      </c>
      <c r="F182" s="4"/>
      <c r="G182" s="6"/>
    </row>
    <row r="183" spans="1:7" ht="15.75" x14ac:dyDescent="0.25">
      <c r="A183" s="11">
        <v>1</v>
      </c>
      <c r="B183" s="51" t="s">
        <v>153</v>
      </c>
      <c r="C183" s="4" t="s">
        <v>244</v>
      </c>
      <c r="D183" s="10">
        <v>55</v>
      </c>
      <c r="E183" s="9">
        <f t="shared" si="37"/>
        <v>1.375</v>
      </c>
      <c r="F183" s="4">
        <v>3</v>
      </c>
      <c r="G183" s="6">
        <f t="shared" ref="G183" si="40">E183/F183</f>
        <v>0.45833333333333331</v>
      </c>
    </row>
    <row r="184" spans="1:7" ht="31.5" x14ac:dyDescent="0.25">
      <c r="A184" s="21" t="s">
        <v>118</v>
      </c>
      <c r="B184" s="49" t="s">
        <v>119</v>
      </c>
      <c r="C184" s="4"/>
      <c r="D184" s="10"/>
      <c r="E184" s="20">
        <f t="shared" si="37"/>
        <v>0</v>
      </c>
      <c r="F184" s="4"/>
      <c r="G184" s="6"/>
    </row>
    <row r="185" spans="1:7" ht="60" x14ac:dyDescent="0.25">
      <c r="A185" s="11">
        <v>1</v>
      </c>
      <c r="B185" s="57" t="s">
        <v>317</v>
      </c>
      <c r="C185" s="4" t="s">
        <v>244</v>
      </c>
      <c r="D185" s="10">
        <v>100</v>
      </c>
      <c r="E185" s="9">
        <f t="shared" si="37"/>
        <v>2.5</v>
      </c>
      <c r="F185" s="4">
        <v>3</v>
      </c>
      <c r="G185" s="6">
        <f t="shared" ref="G185:G187" si="41">E185/F185</f>
        <v>0.83333333333333337</v>
      </c>
    </row>
    <row r="186" spans="1:7" ht="15.75" x14ac:dyDescent="0.25">
      <c r="A186" s="11">
        <v>2</v>
      </c>
      <c r="B186" s="51" t="s">
        <v>206</v>
      </c>
      <c r="C186" s="4" t="s">
        <v>243</v>
      </c>
      <c r="D186" s="10">
        <v>28</v>
      </c>
      <c r="E186" s="9">
        <f t="shared" si="37"/>
        <v>0.7</v>
      </c>
      <c r="F186" s="4">
        <v>3</v>
      </c>
      <c r="G186" s="6">
        <f t="shared" si="41"/>
        <v>0.23333333333333331</v>
      </c>
    </row>
    <row r="187" spans="1:7" ht="15.75" x14ac:dyDescent="0.25">
      <c r="A187" s="11">
        <v>3</v>
      </c>
      <c r="B187" s="53" t="s">
        <v>207</v>
      </c>
      <c r="C187" s="4" t="s">
        <v>236</v>
      </c>
      <c r="D187" s="10">
        <v>15</v>
      </c>
      <c r="E187" s="9">
        <f t="shared" si="37"/>
        <v>0.375</v>
      </c>
      <c r="F187" s="4">
        <v>3</v>
      </c>
      <c r="G187" s="6">
        <f t="shared" si="41"/>
        <v>0.125</v>
      </c>
    </row>
    <row r="188" spans="1:7" ht="15.75" x14ac:dyDescent="0.25">
      <c r="A188" s="11">
        <v>4</v>
      </c>
      <c r="B188" s="53" t="s">
        <v>315</v>
      </c>
      <c r="C188" s="4" t="s">
        <v>316</v>
      </c>
      <c r="D188" s="10">
        <v>1</v>
      </c>
      <c r="E188" s="9">
        <f t="shared" ref="E188" si="42">D188/40</f>
        <v>2.5000000000000001E-2</v>
      </c>
      <c r="F188" s="4">
        <v>3</v>
      </c>
      <c r="G188" s="6">
        <f t="shared" ref="G188" si="43">E188/F188</f>
        <v>8.3333333333333332E-3</v>
      </c>
    </row>
    <row r="189" spans="1:7" ht="31.5" x14ac:dyDescent="0.25">
      <c r="A189" s="21" t="s">
        <v>120</v>
      </c>
      <c r="B189" s="49" t="s">
        <v>121</v>
      </c>
      <c r="C189" s="4"/>
      <c r="D189" s="10"/>
      <c r="E189" s="20">
        <f t="shared" si="37"/>
        <v>0</v>
      </c>
      <c r="F189" s="4"/>
      <c r="G189" s="6"/>
    </row>
    <row r="190" spans="1:7" ht="15.75" x14ac:dyDescent="0.25">
      <c r="A190" s="11">
        <v>1</v>
      </c>
      <c r="B190" s="51" t="s">
        <v>153</v>
      </c>
      <c r="C190" s="4" t="s">
        <v>244</v>
      </c>
      <c r="D190" s="10">
        <v>55</v>
      </c>
      <c r="E190" s="9">
        <f t="shared" si="37"/>
        <v>1.375</v>
      </c>
      <c r="F190" s="4">
        <v>3</v>
      </c>
      <c r="G190" s="6">
        <f t="shared" ref="G190" si="44">E190/F190</f>
        <v>0.45833333333333331</v>
      </c>
    </row>
    <row r="191" spans="1:7" ht="31.5" x14ac:dyDescent="0.25">
      <c r="A191" s="21" t="s">
        <v>122</v>
      </c>
      <c r="B191" s="49" t="s">
        <v>123</v>
      </c>
      <c r="C191" s="4"/>
      <c r="D191" s="10"/>
      <c r="E191" s="20">
        <f t="shared" si="37"/>
        <v>0</v>
      </c>
      <c r="F191" s="4"/>
      <c r="G191" s="6"/>
    </row>
    <row r="192" spans="1:7" ht="15.75" x14ac:dyDescent="0.25">
      <c r="A192" s="11">
        <v>1</v>
      </c>
      <c r="B192" s="51" t="s">
        <v>153</v>
      </c>
      <c r="C192" s="4" t="s">
        <v>244</v>
      </c>
      <c r="D192" s="10">
        <v>55</v>
      </c>
      <c r="E192" s="9">
        <f t="shared" si="37"/>
        <v>1.375</v>
      </c>
      <c r="F192" s="4">
        <v>3</v>
      </c>
      <c r="G192" s="6">
        <f t="shared" ref="G192:G194" si="45">E192/F192</f>
        <v>0.45833333333333331</v>
      </c>
    </row>
    <row r="193" spans="1:7" ht="30" x14ac:dyDescent="0.25">
      <c r="A193" s="11">
        <v>2</v>
      </c>
      <c r="B193" s="73" t="s">
        <v>208</v>
      </c>
      <c r="C193" s="52" t="s">
        <v>243</v>
      </c>
      <c r="D193" s="52">
        <v>28</v>
      </c>
      <c r="E193" s="9">
        <f t="shared" si="37"/>
        <v>0.7</v>
      </c>
      <c r="F193" s="4">
        <v>3</v>
      </c>
      <c r="G193" s="6">
        <f t="shared" si="45"/>
        <v>0.23333333333333331</v>
      </c>
    </row>
    <row r="194" spans="1:7" ht="15.75" x14ac:dyDescent="0.25">
      <c r="A194" s="11">
        <v>3</v>
      </c>
      <c r="B194" s="56" t="s">
        <v>163</v>
      </c>
      <c r="C194" s="52" t="s">
        <v>236</v>
      </c>
      <c r="D194" s="52">
        <v>15</v>
      </c>
      <c r="E194" s="9">
        <f t="shared" si="37"/>
        <v>0.375</v>
      </c>
      <c r="F194" s="4">
        <v>3</v>
      </c>
      <c r="G194" s="6">
        <f t="shared" si="45"/>
        <v>0.125</v>
      </c>
    </row>
    <row r="195" spans="1:7" ht="31.5" x14ac:dyDescent="0.25">
      <c r="A195" s="21" t="s">
        <v>124</v>
      </c>
      <c r="B195" s="49" t="s">
        <v>133</v>
      </c>
      <c r="C195" s="4"/>
      <c r="D195" s="10"/>
      <c r="E195" s="20">
        <f t="shared" si="37"/>
        <v>0</v>
      </c>
      <c r="F195" s="4"/>
      <c r="G195" s="6"/>
    </row>
    <row r="196" spans="1:7" ht="15.75" x14ac:dyDescent="0.25">
      <c r="A196" s="11">
        <v>1</v>
      </c>
      <c r="B196" s="51" t="s">
        <v>153</v>
      </c>
      <c r="C196" s="4" t="s">
        <v>244</v>
      </c>
      <c r="D196" s="10">
        <v>55</v>
      </c>
      <c r="E196" s="9">
        <f t="shared" si="37"/>
        <v>1.375</v>
      </c>
      <c r="F196" s="4">
        <v>3</v>
      </c>
      <c r="G196" s="6">
        <f t="shared" ref="G196:G197" si="46">E196/F196</f>
        <v>0.45833333333333331</v>
      </c>
    </row>
    <row r="197" spans="1:7" ht="15.75" x14ac:dyDescent="0.25">
      <c r="A197" s="11">
        <v>2</v>
      </c>
      <c r="B197" s="74" t="s">
        <v>209</v>
      </c>
      <c r="C197" s="75" t="s">
        <v>236</v>
      </c>
      <c r="D197" s="75">
        <v>15</v>
      </c>
      <c r="E197" s="9">
        <f t="shared" si="37"/>
        <v>0.375</v>
      </c>
      <c r="F197" s="4">
        <v>3</v>
      </c>
      <c r="G197" s="6">
        <f t="shared" si="46"/>
        <v>0.125</v>
      </c>
    </row>
    <row r="198" spans="1:7" ht="31.5" x14ac:dyDescent="0.25">
      <c r="A198" s="21" t="s">
        <v>210</v>
      </c>
      <c r="B198" s="49" t="s">
        <v>211</v>
      </c>
      <c r="C198" s="4"/>
      <c r="D198" s="10"/>
      <c r="E198" s="20">
        <f>D198/40</f>
        <v>0</v>
      </c>
      <c r="F198" s="4"/>
      <c r="G198" s="29"/>
    </row>
    <row r="199" spans="1:7" ht="15.75" x14ac:dyDescent="0.25">
      <c r="A199" s="11">
        <v>1</v>
      </c>
      <c r="B199" s="51" t="s">
        <v>153</v>
      </c>
      <c r="C199" s="4" t="s">
        <v>45</v>
      </c>
      <c r="D199" s="10">
        <v>55</v>
      </c>
      <c r="E199" s="9">
        <f t="shared" ref="E199:E214" si="47">D199/40</f>
        <v>1.375</v>
      </c>
      <c r="F199" s="4">
        <v>3</v>
      </c>
      <c r="G199" s="6">
        <f t="shared" ref="G199" si="48">E199/F199</f>
        <v>0.45833333333333331</v>
      </c>
    </row>
    <row r="200" spans="1:7" ht="31.5" x14ac:dyDescent="0.25">
      <c r="A200" s="21" t="s">
        <v>215</v>
      </c>
      <c r="B200" s="49" t="s">
        <v>212</v>
      </c>
      <c r="C200" s="4"/>
      <c r="D200" s="10"/>
      <c r="E200" s="20">
        <f t="shared" si="47"/>
        <v>0</v>
      </c>
      <c r="F200" s="4"/>
      <c r="G200" s="6"/>
    </row>
    <row r="201" spans="1:7" ht="15.75" x14ac:dyDescent="0.25">
      <c r="A201" s="11">
        <v>1</v>
      </c>
      <c r="B201" s="51" t="s">
        <v>153</v>
      </c>
      <c r="C201" s="4" t="s">
        <v>45</v>
      </c>
      <c r="D201" s="10">
        <v>55</v>
      </c>
      <c r="E201" s="9">
        <f t="shared" si="47"/>
        <v>1.375</v>
      </c>
      <c r="F201" s="4">
        <v>3</v>
      </c>
      <c r="G201" s="6">
        <f t="shared" ref="G201" si="49">E201/F201</f>
        <v>0.45833333333333331</v>
      </c>
    </row>
    <row r="202" spans="1:7" ht="15.75" x14ac:dyDescent="0.25">
      <c r="A202" s="11">
        <v>2</v>
      </c>
      <c r="B202" s="50" t="s">
        <v>298</v>
      </c>
      <c r="C202" s="4" t="s">
        <v>246</v>
      </c>
      <c r="D202" s="10">
        <v>6</v>
      </c>
      <c r="E202" s="9">
        <f t="shared" ref="E202" si="50">D202/40</f>
        <v>0.15</v>
      </c>
      <c r="F202" s="4">
        <v>2</v>
      </c>
      <c r="G202" s="6">
        <f t="shared" ref="G202" si="51">E202/F202</f>
        <v>7.4999999999999997E-2</v>
      </c>
    </row>
    <row r="203" spans="1:7" ht="15.75" x14ac:dyDescent="0.25">
      <c r="A203" s="11">
        <v>3</v>
      </c>
      <c r="B203" s="51" t="s">
        <v>279</v>
      </c>
      <c r="C203" s="4" t="s">
        <v>242</v>
      </c>
      <c r="D203" s="10">
        <v>2</v>
      </c>
      <c r="E203" s="9">
        <f t="shared" ref="E203" si="52">D203/40</f>
        <v>0.05</v>
      </c>
      <c r="F203" s="4">
        <v>2</v>
      </c>
      <c r="G203" s="6">
        <f t="shared" ref="G203" si="53">E203/F203</f>
        <v>2.5000000000000001E-2</v>
      </c>
    </row>
    <row r="204" spans="1:7" ht="15.75" x14ac:dyDescent="0.25">
      <c r="A204" s="11">
        <v>4</v>
      </c>
      <c r="B204" s="51" t="s">
        <v>280</v>
      </c>
      <c r="C204" s="4" t="s">
        <v>241</v>
      </c>
      <c r="D204" s="10">
        <v>8</v>
      </c>
      <c r="E204" s="9">
        <f t="shared" ref="E204" si="54">D204/40</f>
        <v>0.2</v>
      </c>
      <c r="F204" s="4">
        <v>2</v>
      </c>
      <c r="G204" s="6">
        <f t="shared" ref="G204" si="55">E204/F204</f>
        <v>0.1</v>
      </c>
    </row>
    <row r="205" spans="1:7" ht="15.75" x14ac:dyDescent="0.25">
      <c r="A205" s="11">
        <v>5</v>
      </c>
      <c r="B205" s="51" t="s">
        <v>289</v>
      </c>
      <c r="C205" s="4" t="s">
        <v>242</v>
      </c>
      <c r="D205" s="10">
        <v>20</v>
      </c>
      <c r="E205" s="9">
        <f t="shared" ref="E205" si="56">D205/40</f>
        <v>0.5</v>
      </c>
      <c r="F205" s="4">
        <v>2</v>
      </c>
      <c r="G205" s="6">
        <f t="shared" ref="G205" si="57">E205/F205</f>
        <v>0.25</v>
      </c>
    </row>
    <row r="206" spans="1:7" ht="15.75" x14ac:dyDescent="0.25">
      <c r="A206" s="11">
        <v>6</v>
      </c>
      <c r="B206" s="51" t="s">
        <v>281</v>
      </c>
      <c r="C206" s="4" t="s">
        <v>242</v>
      </c>
      <c r="D206" s="10">
        <v>4</v>
      </c>
      <c r="E206" s="9">
        <f t="shared" ref="E206" si="58">D206/40</f>
        <v>0.1</v>
      </c>
      <c r="F206" s="4">
        <v>4</v>
      </c>
      <c r="G206" s="6">
        <f t="shared" ref="G206" si="59">E206/F206</f>
        <v>2.5000000000000001E-2</v>
      </c>
    </row>
    <row r="207" spans="1:7" ht="15.75" x14ac:dyDescent="0.25">
      <c r="A207" s="11">
        <v>7</v>
      </c>
      <c r="B207" s="51" t="s">
        <v>282</v>
      </c>
      <c r="C207" s="4" t="s">
        <v>243</v>
      </c>
      <c r="D207" s="10">
        <v>2</v>
      </c>
      <c r="E207" s="9">
        <f t="shared" ref="E207" si="60">D207/40</f>
        <v>0.05</v>
      </c>
      <c r="F207" s="4">
        <v>2</v>
      </c>
      <c r="G207" s="6">
        <f t="shared" ref="G207" si="61">E207/F207</f>
        <v>2.5000000000000001E-2</v>
      </c>
    </row>
    <row r="208" spans="1:7" ht="15.75" x14ac:dyDescent="0.25">
      <c r="A208" s="11">
        <v>8</v>
      </c>
      <c r="B208" s="51" t="s">
        <v>283</v>
      </c>
      <c r="C208" s="4" t="s">
        <v>243</v>
      </c>
      <c r="D208" s="10">
        <v>1</v>
      </c>
      <c r="E208" s="9">
        <f t="shared" ref="E208" si="62">D208/40</f>
        <v>2.5000000000000001E-2</v>
      </c>
      <c r="F208" s="4">
        <v>2</v>
      </c>
      <c r="G208" s="6">
        <f t="shared" ref="G208" si="63">E208/F208</f>
        <v>1.2500000000000001E-2</v>
      </c>
    </row>
    <row r="209" spans="1:7" ht="15.75" x14ac:dyDescent="0.25">
      <c r="A209" s="11">
        <v>9</v>
      </c>
      <c r="B209" s="51" t="s">
        <v>284</v>
      </c>
      <c r="C209" s="4" t="s">
        <v>242</v>
      </c>
      <c r="D209" s="10">
        <v>3</v>
      </c>
      <c r="E209" s="9">
        <f t="shared" ref="E209" si="64">D209/40</f>
        <v>7.4999999999999997E-2</v>
      </c>
      <c r="F209" s="4">
        <v>2</v>
      </c>
      <c r="G209" s="6">
        <f t="shared" ref="G209" si="65">E209/F209</f>
        <v>3.7499999999999999E-2</v>
      </c>
    </row>
    <row r="210" spans="1:7" ht="15.75" x14ac:dyDescent="0.25">
      <c r="A210" s="11">
        <v>10</v>
      </c>
      <c r="B210" s="51" t="s">
        <v>285</v>
      </c>
      <c r="C210" s="4" t="s">
        <v>242</v>
      </c>
      <c r="D210" s="10">
        <v>5</v>
      </c>
      <c r="E210" s="9">
        <f t="shared" ref="E210" si="66">D210/40</f>
        <v>0.125</v>
      </c>
      <c r="F210" s="4">
        <v>2</v>
      </c>
      <c r="G210" s="6">
        <f t="shared" ref="G210" si="67">E210/F210</f>
        <v>6.25E-2</v>
      </c>
    </row>
    <row r="211" spans="1:7" ht="15.75" x14ac:dyDescent="0.25">
      <c r="A211" s="11">
        <v>11</v>
      </c>
      <c r="B211" s="51" t="s">
        <v>286</v>
      </c>
      <c r="C211" s="4" t="s">
        <v>242</v>
      </c>
      <c r="D211" s="10">
        <v>4</v>
      </c>
      <c r="E211" s="9">
        <f t="shared" ref="E211" si="68">D211/40</f>
        <v>0.1</v>
      </c>
      <c r="F211" s="4">
        <v>2</v>
      </c>
      <c r="G211" s="6">
        <f t="shared" ref="G211" si="69">E211/F211</f>
        <v>0.05</v>
      </c>
    </row>
    <row r="212" spans="1:7" ht="15.75" x14ac:dyDescent="0.25">
      <c r="A212" s="11">
        <v>12</v>
      </c>
      <c r="B212" s="51" t="s">
        <v>287</v>
      </c>
      <c r="C212" s="4" t="s">
        <v>236</v>
      </c>
      <c r="D212" s="10">
        <v>8</v>
      </c>
      <c r="E212" s="9">
        <f t="shared" ref="E212" si="70">D212/40</f>
        <v>0.2</v>
      </c>
      <c r="F212" s="4">
        <v>2</v>
      </c>
      <c r="G212" s="6">
        <f t="shared" ref="G212" si="71">E212/F212</f>
        <v>0.1</v>
      </c>
    </row>
    <row r="213" spans="1:7" s="41" customFormat="1" ht="15.75" x14ac:dyDescent="0.25">
      <c r="A213" s="65" t="s">
        <v>216</v>
      </c>
      <c r="B213" s="58" t="s">
        <v>213</v>
      </c>
      <c r="C213" s="59"/>
      <c r="D213" s="60"/>
      <c r="E213" s="43">
        <f t="shared" si="47"/>
        <v>0</v>
      </c>
      <c r="F213" s="59"/>
      <c r="G213" s="45"/>
    </row>
    <row r="214" spans="1:7" s="41" customFormat="1" ht="15.75" x14ac:dyDescent="0.25">
      <c r="A214" s="47">
        <v>1</v>
      </c>
      <c r="B214" s="61" t="s">
        <v>153</v>
      </c>
      <c r="C214" s="59" t="s">
        <v>45</v>
      </c>
      <c r="D214" s="60">
        <v>55</v>
      </c>
      <c r="E214" s="48">
        <f t="shared" si="47"/>
        <v>1.375</v>
      </c>
      <c r="F214" s="59">
        <v>3</v>
      </c>
      <c r="G214" s="45">
        <f t="shared" ref="G214" si="72">E214/F214</f>
        <v>0.45833333333333331</v>
      </c>
    </row>
    <row r="215" spans="1:7" s="41" customFormat="1" ht="15.75" x14ac:dyDescent="0.25">
      <c r="A215" s="47">
        <v>2</v>
      </c>
      <c r="B215" s="61" t="s">
        <v>214</v>
      </c>
      <c r="C215" s="59" t="s">
        <v>205</v>
      </c>
      <c r="D215" s="60">
        <v>2</v>
      </c>
      <c r="E215" s="48">
        <f t="shared" ref="E215:E217" si="73">D215/40</f>
        <v>0.05</v>
      </c>
      <c r="F215" s="59">
        <v>5</v>
      </c>
      <c r="G215" s="45">
        <f t="shared" ref="G215" si="74">E215/F215</f>
        <v>0.01</v>
      </c>
    </row>
    <row r="216" spans="1:7" ht="31.5" x14ac:dyDescent="0.25">
      <c r="A216" s="21" t="s">
        <v>217</v>
      </c>
      <c r="B216" s="49" t="s">
        <v>218</v>
      </c>
      <c r="C216" s="4"/>
      <c r="D216" s="10"/>
      <c r="E216" s="20">
        <f t="shared" si="73"/>
        <v>0</v>
      </c>
      <c r="F216" s="4"/>
      <c r="G216" s="6"/>
    </row>
    <row r="217" spans="1:7" ht="15.75" x14ac:dyDescent="0.25">
      <c r="A217" s="11">
        <v>1</v>
      </c>
      <c r="B217" s="51" t="s">
        <v>153</v>
      </c>
      <c r="C217" s="4" t="s">
        <v>45</v>
      </c>
      <c r="D217" s="10">
        <v>55</v>
      </c>
      <c r="E217" s="9">
        <f t="shared" si="73"/>
        <v>1.375</v>
      </c>
      <c r="F217" s="4">
        <v>3</v>
      </c>
      <c r="G217" s="6">
        <f t="shared" ref="G217:G218" si="75">E217/F217</f>
        <v>0.45833333333333331</v>
      </c>
    </row>
    <row r="218" spans="1:7" ht="15.75" x14ac:dyDescent="0.25">
      <c r="A218" s="11">
        <v>2</v>
      </c>
      <c r="B218" s="51" t="s">
        <v>219</v>
      </c>
      <c r="C218" s="4" t="s">
        <v>3</v>
      </c>
      <c r="D218" s="10">
        <v>7</v>
      </c>
      <c r="E218" s="9">
        <f t="shared" ref="E218" si="76">D218/40</f>
        <v>0.17499999999999999</v>
      </c>
      <c r="F218" s="4">
        <v>3</v>
      </c>
      <c r="G218" s="6">
        <f t="shared" si="75"/>
        <v>5.8333333333333327E-2</v>
      </c>
    </row>
    <row r="219" spans="1:7" ht="31.5" x14ac:dyDescent="0.25">
      <c r="A219" s="21" t="s">
        <v>220</v>
      </c>
      <c r="B219" s="49" t="s">
        <v>221</v>
      </c>
      <c r="C219" s="4"/>
      <c r="D219" s="10"/>
      <c r="E219" s="20">
        <f t="shared" ref="E219:E224" si="77">D219/40</f>
        <v>0</v>
      </c>
      <c r="F219" s="4"/>
      <c r="G219" s="6"/>
    </row>
    <row r="220" spans="1:7" ht="15.75" x14ac:dyDescent="0.25">
      <c r="A220" s="23">
        <v>1</v>
      </c>
      <c r="B220" s="103" t="s">
        <v>153</v>
      </c>
      <c r="C220" s="4" t="s">
        <v>45</v>
      </c>
      <c r="D220" s="10">
        <v>55</v>
      </c>
      <c r="E220" s="9">
        <f>D220/40</f>
        <v>1.375</v>
      </c>
      <c r="F220" s="4">
        <v>3</v>
      </c>
      <c r="G220" s="6">
        <f>E220/F220</f>
        <v>0.45833333333333331</v>
      </c>
    </row>
    <row r="221" spans="1:7" ht="15.75" x14ac:dyDescent="0.25">
      <c r="A221" s="23">
        <v>2</v>
      </c>
      <c r="B221" s="82" t="s">
        <v>225</v>
      </c>
      <c r="C221" s="4" t="s">
        <v>2</v>
      </c>
      <c r="D221" s="10">
        <v>7</v>
      </c>
      <c r="E221" s="9">
        <f t="shared" si="77"/>
        <v>0.17499999999999999</v>
      </c>
      <c r="F221" s="4">
        <v>5</v>
      </c>
      <c r="G221" s="6">
        <f t="shared" ref="G221:G224" si="78">E221/F221</f>
        <v>3.4999999999999996E-2</v>
      </c>
    </row>
    <row r="222" spans="1:7" ht="15.75" x14ac:dyDescent="0.25">
      <c r="A222" s="23">
        <v>3</v>
      </c>
      <c r="B222" s="82" t="s">
        <v>223</v>
      </c>
      <c r="C222" s="4" t="s">
        <v>2</v>
      </c>
      <c r="D222" s="10">
        <v>7</v>
      </c>
      <c r="E222" s="9">
        <f t="shared" si="77"/>
        <v>0.17499999999999999</v>
      </c>
      <c r="F222" s="4">
        <v>5</v>
      </c>
      <c r="G222" s="6">
        <f t="shared" si="78"/>
        <v>3.4999999999999996E-2</v>
      </c>
    </row>
    <row r="223" spans="1:7" ht="15.75" x14ac:dyDescent="0.25">
      <c r="A223" s="23">
        <v>4</v>
      </c>
      <c r="B223" s="82" t="s">
        <v>222</v>
      </c>
      <c r="C223" s="4" t="s">
        <v>2</v>
      </c>
      <c r="D223" s="10">
        <v>7</v>
      </c>
      <c r="E223" s="9">
        <f t="shared" si="77"/>
        <v>0.17499999999999999</v>
      </c>
      <c r="F223" s="4">
        <v>5</v>
      </c>
      <c r="G223" s="6">
        <f t="shared" si="78"/>
        <v>3.4999999999999996E-2</v>
      </c>
    </row>
    <row r="224" spans="1:7" ht="15.75" x14ac:dyDescent="0.25">
      <c r="A224" s="11">
        <v>5</v>
      </c>
      <c r="B224" s="104" t="s">
        <v>224</v>
      </c>
      <c r="C224" s="13" t="s">
        <v>3</v>
      </c>
      <c r="D224" s="13">
        <v>2</v>
      </c>
      <c r="E224" s="13">
        <f t="shared" si="77"/>
        <v>0.05</v>
      </c>
      <c r="F224" s="4">
        <v>5</v>
      </c>
      <c r="G224" s="6">
        <f t="shared" si="78"/>
        <v>0.01</v>
      </c>
    </row>
    <row r="225" spans="1:7" ht="15.75" x14ac:dyDescent="0.25">
      <c r="A225" s="11">
        <v>6</v>
      </c>
      <c r="B225" s="105" t="s">
        <v>370</v>
      </c>
      <c r="C225" s="4" t="s">
        <v>205</v>
      </c>
      <c r="D225" s="10">
        <v>2</v>
      </c>
      <c r="E225" s="9">
        <f t="shared" ref="E225:E233" si="79">D225/40</f>
        <v>0.05</v>
      </c>
      <c r="F225" s="4">
        <v>5</v>
      </c>
      <c r="G225" s="6">
        <f t="shared" ref="G225" si="80">E225/F225</f>
        <v>0.01</v>
      </c>
    </row>
    <row r="226" spans="1:7" ht="31.5" x14ac:dyDescent="0.25">
      <c r="A226" s="21" t="s">
        <v>226</v>
      </c>
      <c r="B226" s="49" t="s">
        <v>228</v>
      </c>
      <c r="C226" s="4"/>
      <c r="D226" s="10"/>
      <c r="E226" s="20">
        <f t="shared" si="79"/>
        <v>0</v>
      </c>
      <c r="F226" s="4"/>
      <c r="G226" s="6"/>
    </row>
    <row r="227" spans="1:7" ht="15.75" x14ac:dyDescent="0.25">
      <c r="A227" s="11">
        <v>1</v>
      </c>
      <c r="B227" s="51" t="s">
        <v>153</v>
      </c>
      <c r="C227" s="4" t="s">
        <v>45</v>
      </c>
      <c r="D227" s="10">
        <v>55</v>
      </c>
      <c r="E227" s="9">
        <f t="shared" si="79"/>
        <v>1.375</v>
      </c>
      <c r="F227" s="4">
        <v>3</v>
      </c>
      <c r="G227" s="29">
        <f t="shared" ref="G227:G232" si="81">E227/F227</f>
        <v>0.45833333333333331</v>
      </c>
    </row>
    <row r="228" spans="1:7" ht="15.75" x14ac:dyDescent="0.25">
      <c r="A228" s="11">
        <v>2</v>
      </c>
      <c r="B228" s="73" t="s">
        <v>300</v>
      </c>
      <c r="C228" s="4" t="s">
        <v>243</v>
      </c>
      <c r="D228" s="10">
        <v>3</v>
      </c>
      <c r="E228" s="9">
        <f t="shared" si="79"/>
        <v>7.4999999999999997E-2</v>
      </c>
      <c r="F228" s="4">
        <v>5</v>
      </c>
      <c r="G228" s="29">
        <f t="shared" si="81"/>
        <v>1.4999999999999999E-2</v>
      </c>
    </row>
    <row r="229" spans="1:7" s="41" customFormat="1" ht="15.75" x14ac:dyDescent="0.25">
      <c r="A229" s="11">
        <v>3</v>
      </c>
      <c r="B229" s="68" t="s">
        <v>371</v>
      </c>
      <c r="C229" s="4" t="s">
        <v>243</v>
      </c>
      <c r="D229" s="60">
        <v>15</v>
      </c>
      <c r="E229" s="48">
        <f t="shared" si="79"/>
        <v>0.375</v>
      </c>
      <c r="F229" s="59">
        <v>3</v>
      </c>
      <c r="G229" s="72">
        <f t="shared" si="81"/>
        <v>0.125</v>
      </c>
    </row>
    <row r="230" spans="1:7" s="41" customFormat="1" ht="15.75" x14ac:dyDescent="0.25">
      <c r="A230" s="11">
        <v>4</v>
      </c>
      <c r="B230" s="68" t="s">
        <v>372</v>
      </c>
      <c r="C230" s="4" t="s">
        <v>243</v>
      </c>
      <c r="D230" s="60">
        <v>15</v>
      </c>
      <c r="E230" s="48">
        <f t="shared" si="79"/>
        <v>0.375</v>
      </c>
      <c r="F230" s="59">
        <v>3</v>
      </c>
      <c r="G230" s="72">
        <f t="shared" si="81"/>
        <v>0.125</v>
      </c>
    </row>
    <row r="231" spans="1:7" s="41" customFormat="1" ht="15.75" x14ac:dyDescent="0.25">
      <c r="A231" s="11">
        <v>5</v>
      </c>
      <c r="B231" s="68" t="s">
        <v>373</v>
      </c>
      <c r="C231" s="4" t="s">
        <v>243</v>
      </c>
      <c r="D231" s="60">
        <v>15</v>
      </c>
      <c r="E231" s="48">
        <f t="shared" si="79"/>
        <v>0.375</v>
      </c>
      <c r="F231" s="59">
        <v>3</v>
      </c>
      <c r="G231" s="72">
        <f t="shared" si="81"/>
        <v>0.125</v>
      </c>
    </row>
    <row r="232" spans="1:7" s="41" customFormat="1" ht="15.75" x14ac:dyDescent="0.25">
      <c r="A232" s="11">
        <v>6</v>
      </c>
      <c r="B232" s="68" t="s">
        <v>374</v>
      </c>
      <c r="C232" s="4" t="s">
        <v>243</v>
      </c>
      <c r="D232" s="60">
        <v>15</v>
      </c>
      <c r="E232" s="48">
        <f t="shared" si="79"/>
        <v>0.375</v>
      </c>
      <c r="F232" s="59">
        <v>3</v>
      </c>
      <c r="G232" s="72">
        <f t="shared" si="81"/>
        <v>0.125</v>
      </c>
    </row>
    <row r="233" spans="1:7" s="41" customFormat="1" ht="31.5" x14ac:dyDescent="0.25">
      <c r="A233" s="65" t="s">
        <v>229</v>
      </c>
      <c r="B233" s="58" t="s">
        <v>227</v>
      </c>
      <c r="C233" s="59"/>
      <c r="D233" s="60"/>
      <c r="E233" s="43">
        <f t="shared" si="79"/>
        <v>0</v>
      </c>
      <c r="F233" s="59"/>
      <c r="G233" s="45"/>
    </row>
    <row r="234" spans="1:7" s="41" customFormat="1" ht="15.75" x14ac:dyDescent="0.25">
      <c r="A234" s="66">
        <v>1</v>
      </c>
      <c r="B234" s="67" t="s">
        <v>153</v>
      </c>
      <c r="C234" s="59" t="s">
        <v>45</v>
      </c>
      <c r="D234" s="60">
        <v>55</v>
      </c>
      <c r="E234" s="48">
        <f>D234/40</f>
        <v>1.375</v>
      </c>
      <c r="F234" s="59">
        <v>3</v>
      </c>
      <c r="G234" s="45">
        <f>E234/F234</f>
        <v>0.45833333333333331</v>
      </c>
    </row>
    <row r="235" spans="1:7" s="41" customFormat="1" ht="15.75" x14ac:dyDescent="0.25">
      <c r="A235" s="47">
        <v>2</v>
      </c>
      <c r="B235" s="68" t="s">
        <v>300</v>
      </c>
      <c r="C235" s="59" t="s">
        <v>243</v>
      </c>
      <c r="D235" s="60">
        <v>2</v>
      </c>
      <c r="E235" s="48">
        <f t="shared" ref="E235" si="82">D235/40</f>
        <v>0.05</v>
      </c>
      <c r="F235" s="59">
        <v>5</v>
      </c>
      <c r="G235" s="45">
        <f t="shared" ref="G235" si="83">E235/F235</f>
        <v>0.01</v>
      </c>
    </row>
    <row r="236" spans="1:7" s="41" customFormat="1" ht="15.75" x14ac:dyDescent="0.25">
      <c r="A236" s="66">
        <v>3</v>
      </c>
      <c r="B236" s="67" t="s">
        <v>370</v>
      </c>
      <c r="C236" s="59" t="s">
        <v>205</v>
      </c>
      <c r="D236" s="60">
        <v>2</v>
      </c>
      <c r="E236" s="48">
        <f t="shared" ref="E236:E239" si="84">D236/40</f>
        <v>0.05</v>
      </c>
      <c r="F236" s="59">
        <v>5</v>
      </c>
      <c r="G236" s="45">
        <f t="shared" ref="G236:G237" si="85">E236/F236</f>
        <v>0.01</v>
      </c>
    </row>
    <row r="237" spans="1:7" s="41" customFormat="1" ht="30" x14ac:dyDescent="0.25">
      <c r="A237" s="47">
        <v>4</v>
      </c>
      <c r="B237" s="68" t="s">
        <v>375</v>
      </c>
      <c r="C237" s="59" t="s">
        <v>243</v>
      </c>
      <c r="D237" s="60">
        <v>1</v>
      </c>
      <c r="E237" s="48">
        <f t="shared" si="84"/>
        <v>2.5000000000000001E-2</v>
      </c>
      <c r="F237" s="59">
        <v>1</v>
      </c>
      <c r="G237" s="45">
        <f t="shared" si="85"/>
        <v>2.5000000000000001E-2</v>
      </c>
    </row>
    <row r="238" spans="1:7" ht="31.5" x14ac:dyDescent="0.25">
      <c r="A238" s="21" t="s">
        <v>230</v>
      </c>
      <c r="B238" s="49" t="s">
        <v>231</v>
      </c>
      <c r="C238" s="4"/>
      <c r="D238" s="10"/>
      <c r="E238" s="20">
        <f t="shared" si="84"/>
        <v>0</v>
      </c>
      <c r="F238" s="4"/>
      <c r="G238" s="6"/>
    </row>
    <row r="239" spans="1:7" ht="15.75" x14ac:dyDescent="0.25">
      <c r="A239" s="10">
        <v>1</v>
      </c>
      <c r="B239" s="51" t="s">
        <v>153</v>
      </c>
      <c r="C239" s="4" t="s">
        <v>45</v>
      </c>
      <c r="D239" s="10">
        <v>55</v>
      </c>
      <c r="E239" s="9">
        <f t="shared" si="84"/>
        <v>1.375</v>
      </c>
      <c r="F239" s="4">
        <v>3</v>
      </c>
      <c r="G239" s="5">
        <f t="shared" ref="G239" si="86">E239/F239</f>
        <v>0.45833333333333331</v>
      </c>
    </row>
    <row r="240" spans="1:7" ht="31.5" x14ac:dyDescent="0.25">
      <c r="A240" s="21" t="s">
        <v>376</v>
      </c>
      <c r="B240" s="49" t="s">
        <v>377</v>
      </c>
      <c r="C240" s="4"/>
      <c r="D240" s="10"/>
      <c r="E240" s="20">
        <f t="shared" ref="E240:E242" si="87">D240/40</f>
        <v>0</v>
      </c>
      <c r="F240" s="4"/>
      <c r="G240" s="6"/>
    </row>
    <row r="241" spans="1:7" ht="15.75" x14ac:dyDescent="0.25">
      <c r="A241" s="10">
        <v>1</v>
      </c>
      <c r="B241" s="61" t="s">
        <v>153</v>
      </c>
      <c r="C241" s="59" t="s">
        <v>244</v>
      </c>
      <c r="D241" s="60">
        <v>55</v>
      </c>
      <c r="E241" s="9">
        <f t="shared" si="87"/>
        <v>1.375</v>
      </c>
      <c r="F241" s="4">
        <v>3</v>
      </c>
      <c r="G241" s="6">
        <f t="shared" ref="G241:G242" si="88">E241/F241</f>
        <v>0.45833333333333331</v>
      </c>
    </row>
    <row r="242" spans="1:7" ht="30" x14ac:dyDescent="0.25">
      <c r="A242" s="76">
        <v>2</v>
      </c>
      <c r="B242" s="68" t="s">
        <v>378</v>
      </c>
      <c r="C242" s="59" t="s">
        <v>244</v>
      </c>
      <c r="D242" s="60">
        <v>55</v>
      </c>
      <c r="E242" s="9">
        <f t="shared" si="87"/>
        <v>1.375</v>
      </c>
      <c r="F242" s="4">
        <v>3</v>
      </c>
      <c r="G242" s="6">
        <f t="shared" si="88"/>
        <v>0.45833333333333331</v>
      </c>
    </row>
    <row r="243" spans="1:7" ht="31.5" x14ac:dyDescent="0.25">
      <c r="A243" s="39" t="s">
        <v>6</v>
      </c>
      <c r="B243" s="49" t="s">
        <v>233</v>
      </c>
      <c r="C243" s="40"/>
      <c r="D243" s="40">
        <v>55</v>
      </c>
      <c r="E243" s="40">
        <f>D243/40</f>
        <v>1.375</v>
      </c>
      <c r="F243" s="4">
        <v>5</v>
      </c>
      <c r="G243" s="36">
        <v>0.1</v>
      </c>
    </row>
    <row r="244" spans="1:7" ht="30" x14ac:dyDescent="0.25">
      <c r="A244" s="11">
        <v>1</v>
      </c>
      <c r="B244" s="73" t="s">
        <v>301</v>
      </c>
      <c r="C244" s="4" t="s">
        <v>243</v>
      </c>
      <c r="D244" s="10">
        <v>2</v>
      </c>
      <c r="E244" s="9">
        <f t="shared" ref="E244" si="89">D244/40</f>
        <v>0.05</v>
      </c>
      <c r="F244" s="4">
        <v>5</v>
      </c>
      <c r="G244" s="6">
        <f t="shared" ref="G244" si="90">E244/F244</f>
        <v>0.01</v>
      </c>
    </row>
    <row r="245" spans="1:7" ht="15.75" x14ac:dyDescent="0.25">
      <c r="A245" s="11">
        <v>2</v>
      </c>
      <c r="B245" s="73" t="s">
        <v>274</v>
      </c>
      <c r="C245" s="4" t="s">
        <v>250</v>
      </c>
      <c r="D245" s="10">
        <v>2</v>
      </c>
      <c r="E245" s="9">
        <f t="shared" ref="E245" si="91">D245/40</f>
        <v>0.05</v>
      </c>
      <c r="F245" s="4">
        <v>5</v>
      </c>
      <c r="G245" s="6">
        <f t="shared" ref="G245" si="92">E245/F245</f>
        <v>0.01</v>
      </c>
    </row>
    <row r="246" spans="1:7" ht="15.75" x14ac:dyDescent="0.25">
      <c r="A246" s="11"/>
      <c r="B246" s="73" t="s">
        <v>269</v>
      </c>
      <c r="C246" s="4" t="s">
        <v>268</v>
      </c>
      <c r="D246" s="10">
        <v>56</v>
      </c>
      <c r="E246" s="9">
        <f t="shared" ref="E246" si="93">D246/40</f>
        <v>1.4</v>
      </c>
      <c r="F246" s="4">
        <v>5</v>
      </c>
      <c r="G246" s="6">
        <f t="shared" ref="G246:G251" si="94">E246/F246</f>
        <v>0.27999999999999997</v>
      </c>
    </row>
    <row r="247" spans="1:7" ht="15.75" x14ac:dyDescent="0.25">
      <c r="A247" s="11"/>
      <c r="B247" s="73" t="s">
        <v>270</v>
      </c>
      <c r="C247" s="4" t="s">
        <v>242</v>
      </c>
      <c r="D247" s="10">
        <v>15</v>
      </c>
      <c r="E247" s="9">
        <f t="shared" ref="E247" si="95">D247/40</f>
        <v>0.375</v>
      </c>
      <c r="F247" s="4">
        <v>5</v>
      </c>
      <c r="G247" s="6">
        <f t="shared" si="94"/>
        <v>7.4999999999999997E-2</v>
      </c>
    </row>
    <row r="248" spans="1:7" ht="15.75" x14ac:dyDescent="0.25">
      <c r="A248" s="11"/>
      <c r="B248" s="73" t="s">
        <v>271</v>
      </c>
      <c r="C248" s="4" t="s">
        <v>243</v>
      </c>
      <c r="D248" s="10">
        <v>28</v>
      </c>
      <c r="E248" s="9">
        <f t="shared" ref="E248" si="96">D248/40</f>
        <v>0.7</v>
      </c>
      <c r="F248" s="4">
        <v>5</v>
      </c>
      <c r="G248" s="6">
        <f t="shared" si="94"/>
        <v>0.13999999999999999</v>
      </c>
    </row>
    <row r="249" spans="1:7" ht="15.75" x14ac:dyDescent="0.25">
      <c r="A249" s="11"/>
      <c r="B249" s="73" t="s">
        <v>300</v>
      </c>
      <c r="C249" s="4" t="s">
        <v>243</v>
      </c>
      <c r="D249" s="10">
        <v>2</v>
      </c>
      <c r="E249" s="9">
        <f t="shared" ref="E249" si="97">D249/40</f>
        <v>0.05</v>
      </c>
      <c r="F249" s="4">
        <v>5</v>
      </c>
      <c r="G249" s="6">
        <f t="shared" si="94"/>
        <v>0.01</v>
      </c>
    </row>
    <row r="250" spans="1:7" ht="15.75" x14ac:dyDescent="0.25">
      <c r="A250" s="11"/>
      <c r="B250" s="73" t="s">
        <v>272</v>
      </c>
      <c r="C250" s="4" t="s">
        <v>243</v>
      </c>
      <c r="D250" s="10">
        <v>2</v>
      </c>
      <c r="E250" s="9">
        <f t="shared" ref="E250" si="98">D250/40</f>
        <v>0.05</v>
      </c>
      <c r="F250" s="4">
        <v>5</v>
      </c>
      <c r="G250" s="6">
        <f t="shared" si="94"/>
        <v>0.01</v>
      </c>
    </row>
    <row r="251" spans="1:7" ht="15.75" x14ac:dyDescent="0.25">
      <c r="A251" s="11"/>
      <c r="B251" s="73" t="s">
        <v>273</v>
      </c>
      <c r="C251" s="4" t="s">
        <v>242</v>
      </c>
      <c r="D251" s="10">
        <v>8</v>
      </c>
      <c r="E251" s="9">
        <f t="shared" ref="E251" si="99">D251/40</f>
        <v>0.2</v>
      </c>
      <c r="F251" s="4">
        <v>5</v>
      </c>
      <c r="G251" s="6">
        <f t="shared" si="94"/>
        <v>0.04</v>
      </c>
    </row>
    <row r="252" spans="1:7" ht="15.75" x14ac:dyDescent="0.25">
      <c r="A252" s="11">
        <v>3</v>
      </c>
      <c r="B252" s="73" t="s">
        <v>276</v>
      </c>
      <c r="C252" s="4" t="s">
        <v>250</v>
      </c>
      <c r="D252" s="10">
        <v>2</v>
      </c>
      <c r="E252" s="9">
        <f t="shared" ref="E252:E259" si="100">D252/40</f>
        <v>0.05</v>
      </c>
      <c r="F252" s="4">
        <v>5</v>
      </c>
      <c r="G252" s="6">
        <f t="shared" ref="G252:G259" si="101">E252/F252</f>
        <v>0.01</v>
      </c>
    </row>
    <row r="253" spans="1:7" ht="15.75" x14ac:dyDescent="0.25">
      <c r="A253" s="11"/>
      <c r="B253" s="73" t="s">
        <v>275</v>
      </c>
      <c r="C253" s="4" t="s">
        <v>242</v>
      </c>
      <c r="D253" s="10">
        <v>56</v>
      </c>
      <c r="E253" s="9">
        <f t="shared" ref="E253" si="102">D253/40</f>
        <v>1.4</v>
      </c>
      <c r="F253" s="4">
        <v>5</v>
      </c>
      <c r="G253" s="6">
        <f t="shared" ref="G253" si="103">E253/F253</f>
        <v>0.27999999999999997</v>
      </c>
    </row>
    <row r="254" spans="1:7" ht="15.75" x14ac:dyDescent="0.25">
      <c r="A254" s="11"/>
      <c r="B254" s="73" t="s">
        <v>270</v>
      </c>
      <c r="C254" s="4" t="s">
        <v>242</v>
      </c>
      <c r="D254" s="10">
        <v>15</v>
      </c>
      <c r="E254" s="9">
        <f t="shared" ref="E254" si="104">D254/40</f>
        <v>0.375</v>
      </c>
      <c r="F254" s="4">
        <v>5</v>
      </c>
      <c r="G254" s="6">
        <f t="shared" ref="G254" si="105">E254/F254</f>
        <v>7.4999999999999997E-2</v>
      </c>
    </row>
    <row r="255" spans="1:7" ht="15.75" x14ac:dyDescent="0.25">
      <c r="A255" s="11"/>
      <c r="B255" s="73" t="s">
        <v>272</v>
      </c>
      <c r="C255" s="4" t="s">
        <v>243</v>
      </c>
      <c r="D255" s="10">
        <v>2</v>
      </c>
      <c r="E255" s="9">
        <f t="shared" ref="E255" si="106">D255/40</f>
        <v>0.05</v>
      </c>
      <c r="F255" s="4">
        <v>5</v>
      </c>
      <c r="G255" s="6">
        <f t="shared" ref="G255" si="107">E255/F255</f>
        <v>0.01</v>
      </c>
    </row>
    <row r="256" spans="1:7" ht="15.75" x14ac:dyDescent="0.25">
      <c r="A256" s="11"/>
      <c r="B256" s="73" t="s">
        <v>271</v>
      </c>
      <c r="C256" s="4" t="s">
        <v>243</v>
      </c>
      <c r="D256" s="10">
        <v>28</v>
      </c>
      <c r="E256" s="9">
        <f t="shared" ref="E256:E257" si="108">D256/40</f>
        <v>0.7</v>
      </c>
      <c r="F256" s="4">
        <v>5</v>
      </c>
      <c r="G256" s="6">
        <f t="shared" ref="G256" si="109">E256/F256</f>
        <v>0.13999999999999999</v>
      </c>
    </row>
    <row r="257" spans="1:7" ht="15.75" x14ac:dyDescent="0.25">
      <c r="A257" s="11"/>
      <c r="B257" s="73" t="s">
        <v>300</v>
      </c>
      <c r="C257" s="4" t="s">
        <v>243</v>
      </c>
      <c r="D257" s="10">
        <v>2</v>
      </c>
      <c r="E257" s="9">
        <f t="shared" si="108"/>
        <v>0.05</v>
      </c>
      <c r="F257" s="4">
        <v>5</v>
      </c>
      <c r="G257" s="6">
        <f>E257/F257</f>
        <v>0.01</v>
      </c>
    </row>
    <row r="258" spans="1:7" ht="15.75" x14ac:dyDescent="0.25">
      <c r="A258" s="11">
        <v>4</v>
      </c>
      <c r="B258" s="73" t="s">
        <v>278</v>
      </c>
      <c r="C258" s="4" t="s">
        <v>250</v>
      </c>
      <c r="D258" s="10">
        <v>2</v>
      </c>
      <c r="E258" s="9">
        <f t="shared" si="100"/>
        <v>0.05</v>
      </c>
      <c r="F258" s="4">
        <v>5</v>
      </c>
      <c r="G258" s="6">
        <f t="shared" si="101"/>
        <v>0.01</v>
      </c>
    </row>
    <row r="259" spans="1:7" ht="15.75" x14ac:dyDescent="0.25">
      <c r="A259" s="11"/>
      <c r="B259" s="73" t="s">
        <v>270</v>
      </c>
      <c r="C259" s="4" t="s">
        <v>242</v>
      </c>
      <c r="D259" s="10">
        <v>15</v>
      </c>
      <c r="E259" s="9">
        <f t="shared" si="100"/>
        <v>0.375</v>
      </c>
      <c r="F259" s="4">
        <v>5</v>
      </c>
      <c r="G259" s="6">
        <f t="shared" si="101"/>
        <v>7.4999999999999997E-2</v>
      </c>
    </row>
    <row r="260" spans="1:7" ht="15.75" x14ac:dyDescent="0.25">
      <c r="A260" s="11"/>
      <c r="B260" s="73" t="s">
        <v>277</v>
      </c>
      <c r="C260" s="4" t="s">
        <v>242</v>
      </c>
      <c r="D260" s="10">
        <v>15</v>
      </c>
      <c r="E260" s="9">
        <f t="shared" ref="E260:E266" si="110">D260/40</f>
        <v>0.375</v>
      </c>
      <c r="F260" s="4">
        <v>5</v>
      </c>
      <c r="G260" s="6">
        <f t="shared" ref="G260:G262" si="111">E260/F260</f>
        <v>7.4999999999999997E-2</v>
      </c>
    </row>
    <row r="261" spans="1:7" ht="15.75" x14ac:dyDescent="0.25">
      <c r="A261" s="11"/>
      <c r="B261" s="73" t="s">
        <v>272</v>
      </c>
      <c r="C261" s="4" t="s">
        <v>243</v>
      </c>
      <c r="D261" s="10">
        <v>2</v>
      </c>
      <c r="E261" s="9">
        <f t="shared" si="110"/>
        <v>0.05</v>
      </c>
      <c r="F261" s="4">
        <v>5</v>
      </c>
      <c r="G261" s="6">
        <f t="shared" si="111"/>
        <v>0.01</v>
      </c>
    </row>
    <row r="262" spans="1:7" ht="15.75" x14ac:dyDescent="0.25">
      <c r="A262" s="11"/>
      <c r="B262" s="73" t="s">
        <v>271</v>
      </c>
      <c r="C262" s="4" t="s">
        <v>243</v>
      </c>
      <c r="D262" s="10">
        <v>28</v>
      </c>
      <c r="E262" s="9">
        <f t="shared" si="110"/>
        <v>0.7</v>
      </c>
      <c r="F262" s="4">
        <v>5</v>
      </c>
      <c r="G262" s="6">
        <f t="shared" si="111"/>
        <v>0.13999999999999999</v>
      </c>
    </row>
    <row r="263" spans="1:7" ht="15.75" x14ac:dyDescent="0.25">
      <c r="A263" s="11"/>
      <c r="B263" s="73" t="s">
        <v>300</v>
      </c>
      <c r="C263" s="4" t="s">
        <v>243</v>
      </c>
      <c r="D263" s="10">
        <v>2</v>
      </c>
      <c r="E263" s="9">
        <f t="shared" si="110"/>
        <v>0.05</v>
      </c>
      <c r="F263" s="4">
        <v>5</v>
      </c>
      <c r="G263" s="6">
        <f>E263/F263</f>
        <v>0.01</v>
      </c>
    </row>
    <row r="264" spans="1:7" ht="15.75" x14ac:dyDescent="0.25">
      <c r="A264" s="77"/>
      <c r="B264" s="106" t="s">
        <v>360</v>
      </c>
      <c r="C264" s="78" t="s">
        <v>361</v>
      </c>
      <c r="D264" s="107">
        <v>12</v>
      </c>
      <c r="E264" s="9">
        <f t="shared" si="110"/>
        <v>0.3</v>
      </c>
      <c r="F264" s="4">
        <v>5</v>
      </c>
      <c r="G264" s="6">
        <f>E264/F264</f>
        <v>0.06</v>
      </c>
    </row>
    <row r="265" spans="1:7" ht="15.75" x14ac:dyDescent="0.25">
      <c r="A265" s="77"/>
      <c r="B265" s="108" t="s">
        <v>379</v>
      </c>
      <c r="C265" s="109" t="s">
        <v>3</v>
      </c>
      <c r="D265" s="79">
        <v>2</v>
      </c>
      <c r="E265" s="9">
        <f t="shared" si="110"/>
        <v>0.05</v>
      </c>
      <c r="F265" s="4">
        <v>5</v>
      </c>
      <c r="G265" s="6">
        <f t="shared" ref="G265:G266" si="112">E265/F265</f>
        <v>0.01</v>
      </c>
    </row>
    <row r="266" spans="1:7" ht="16.5" thickBot="1" x14ac:dyDescent="0.3">
      <c r="A266" s="30"/>
      <c r="B266" s="108" t="s">
        <v>158</v>
      </c>
      <c r="C266" s="109" t="s">
        <v>242</v>
      </c>
      <c r="D266" s="79">
        <v>5</v>
      </c>
      <c r="E266" s="9">
        <f t="shared" si="110"/>
        <v>0.125</v>
      </c>
      <c r="F266" s="4">
        <v>5</v>
      </c>
      <c r="G266" s="6">
        <f t="shared" si="112"/>
        <v>2.5000000000000001E-2</v>
      </c>
    </row>
    <row r="267" spans="1:7" ht="15.75" thickTop="1" x14ac:dyDescent="0.25"/>
  </sheetData>
  <mergeCells count="10">
    <mergeCell ref="A1:G1"/>
    <mergeCell ref="A2:G2"/>
    <mergeCell ref="A3:G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28000000000000003" right="0.17" top="0.28000000000000003" bottom="0.2" header="0.2" footer="0.2"/>
  <pageSetup paperSize="9" scale="95" orientation="portrait" r:id="rId1"/>
  <headerFoot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8"/>
  <sheetViews>
    <sheetView tabSelected="1" workbookViewId="0">
      <selection activeCell="J187" sqref="J187"/>
    </sheetView>
  </sheetViews>
  <sheetFormatPr defaultColWidth="9.140625" defaultRowHeight="15" x14ac:dyDescent="0.25"/>
  <cols>
    <col min="1" max="1" width="7.140625" style="12" customWidth="1"/>
    <col min="2" max="2" width="39.85546875" style="1" customWidth="1"/>
    <col min="3" max="3" width="8.5703125" style="90" customWidth="1"/>
    <col min="4" max="4" width="9.42578125" style="12" customWidth="1"/>
    <col min="5" max="5" width="10.140625" style="1" customWidth="1"/>
    <col min="6" max="6" width="10.85546875" style="12" customWidth="1"/>
    <col min="7" max="7" width="12.140625" style="1" customWidth="1"/>
    <col min="8" max="8" width="9.140625" style="1"/>
    <col min="9" max="9" width="14" style="1" customWidth="1"/>
    <col min="10" max="16384" width="9.140625" style="1"/>
  </cols>
  <sheetData>
    <row r="1" spans="1:7" ht="15" customHeight="1" x14ac:dyDescent="0.25">
      <c r="A1" s="120" t="s">
        <v>302</v>
      </c>
      <c r="B1" s="120"/>
      <c r="C1" s="120"/>
      <c r="D1" s="120"/>
      <c r="E1" s="120"/>
      <c r="F1" s="120"/>
      <c r="G1" s="120"/>
    </row>
    <row r="2" spans="1:7" ht="54.75" customHeight="1" x14ac:dyDescent="0.25">
      <c r="A2" s="129" t="s">
        <v>313</v>
      </c>
      <c r="B2" s="129"/>
      <c r="C2" s="129"/>
      <c r="D2" s="129"/>
      <c r="E2" s="129"/>
      <c r="F2" s="129"/>
      <c r="G2" s="129"/>
    </row>
    <row r="3" spans="1:7" ht="29.25" customHeight="1" x14ac:dyDescent="0.25">
      <c r="A3" s="122" t="str">
        <f>'PL I Lao động'!A3:Q3</f>
        <v>(Kèm theo Quyết định số      /2022/QĐ-UBND  ngày      tháng   năm 2022 của Ủy ban nhân dân tỉnh Lâm Đồng)</v>
      </c>
      <c r="B3" s="122"/>
      <c r="C3" s="122"/>
      <c r="D3" s="122"/>
      <c r="E3" s="122"/>
      <c r="F3" s="122"/>
      <c r="G3" s="122"/>
    </row>
    <row r="4" spans="1:7" s="24" customFormat="1" ht="13.5" customHeight="1" thickBot="1" x14ac:dyDescent="0.3">
      <c r="A4" s="38"/>
      <c r="B4" s="38"/>
      <c r="C4" s="38"/>
      <c r="D4" s="38"/>
      <c r="E4" s="38"/>
      <c r="F4" s="38"/>
      <c r="G4" s="38"/>
    </row>
    <row r="5" spans="1:7" ht="31.7" customHeight="1" thickTop="1" x14ac:dyDescent="0.25">
      <c r="A5" s="123" t="s">
        <v>1</v>
      </c>
      <c r="B5" s="125" t="s">
        <v>141</v>
      </c>
      <c r="C5" s="125" t="s">
        <v>10</v>
      </c>
      <c r="D5" s="130" t="s">
        <v>22</v>
      </c>
      <c r="E5" s="125" t="s">
        <v>11</v>
      </c>
      <c r="F5" s="125" t="s">
        <v>12</v>
      </c>
      <c r="G5" s="127" t="s">
        <v>0</v>
      </c>
    </row>
    <row r="6" spans="1:7" ht="53.25" customHeight="1" x14ac:dyDescent="0.25">
      <c r="A6" s="124"/>
      <c r="B6" s="126"/>
      <c r="C6" s="126"/>
      <c r="D6" s="131"/>
      <c r="E6" s="126"/>
      <c r="F6" s="126"/>
      <c r="G6" s="128"/>
    </row>
    <row r="7" spans="1:7" ht="15.75" x14ac:dyDescent="0.25">
      <c r="A7" s="17">
        <v>1</v>
      </c>
      <c r="B7" s="18">
        <v>2</v>
      </c>
      <c r="C7" s="18">
        <v>3</v>
      </c>
      <c r="D7" s="18">
        <v>4</v>
      </c>
      <c r="E7" s="18" t="s">
        <v>311</v>
      </c>
      <c r="F7" s="18">
        <v>6</v>
      </c>
      <c r="G7" s="19" t="s">
        <v>312</v>
      </c>
    </row>
    <row r="8" spans="1:7" ht="31.5" x14ac:dyDescent="0.25">
      <c r="A8" s="39" t="s">
        <v>5</v>
      </c>
      <c r="B8" s="49" t="s">
        <v>142</v>
      </c>
      <c r="C8" s="40" t="s">
        <v>234</v>
      </c>
      <c r="D8" s="40">
        <v>55</v>
      </c>
      <c r="E8" s="40">
        <f>D8/40</f>
        <v>1.375</v>
      </c>
      <c r="F8" s="40">
        <v>1</v>
      </c>
      <c r="G8" s="36">
        <v>1</v>
      </c>
    </row>
    <row r="9" spans="1:7" s="7" customFormat="1" ht="47.25" x14ac:dyDescent="0.25">
      <c r="A9" s="3" t="s">
        <v>7</v>
      </c>
      <c r="B9" s="49" t="s">
        <v>18</v>
      </c>
      <c r="C9" s="4"/>
      <c r="D9" s="10"/>
      <c r="E9" s="20">
        <f t="shared" ref="E9:E239" si="0">D9/40</f>
        <v>0</v>
      </c>
      <c r="F9" s="4"/>
      <c r="G9" s="6"/>
    </row>
    <row r="10" spans="1:7" s="7" customFormat="1" ht="21" customHeight="1" x14ac:dyDescent="0.25">
      <c r="A10" s="11">
        <v>1</v>
      </c>
      <c r="B10" s="51" t="s">
        <v>13</v>
      </c>
      <c r="C10" s="4" t="s">
        <v>235</v>
      </c>
      <c r="D10" s="10">
        <v>28</v>
      </c>
      <c r="E10" s="9">
        <f t="shared" si="0"/>
        <v>0.7</v>
      </c>
      <c r="F10" s="4">
        <v>1</v>
      </c>
      <c r="G10" s="6">
        <f>E10/F10</f>
        <v>0.7</v>
      </c>
    </row>
    <row r="11" spans="1:7" s="7" customFormat="1" ht="15.75" x14ac:dyDescent="0.25">
      <c r="A11" s="11">
        <v>2</v>
      </c>
      <c r="B11" s="51" t="s">
        <v>16</v>
      </c>
      <c r="C11" s="4" t="s">
        <v>236</v>
      </c>
      <c r="D11" s="10">
        <v>28</v>
      </c>
      <c r="E11" s="9">
        <f t="shared" si="0"/>
        <v>0.7</v>
      </c>
      <c r="F11" s="4">
        <v>1</v>
      </c>
      <c r="G11" s="6">
        <f t="shared" ref="G11:G132" si="1">E11/F11</f>
        <v>0.7</v>
      </c>
    </row>
    <row r="12" spans="1:7" s="7" customFormat="1" ht="15.75" x14ac:dyDescent="0.25">
      <c r="A12" s="11">
        <v>3</v>
      </c>
      <c r="B12" s="51" t="s">
        <v>14</v>
      </c>
      <c r="C12" s="4" t="s">
        <v>236</v>
      </c>
      <c r="D12" s="10">
        <v>28</v>
      </c>
      <c r="E12" s="9">
        <f t="shared" si="0"/>
        <v>0.7</v>
      </c>
      <c r="F12" s="4">
        <v>1</v>
      </c>
      <c r="G12" s="6">
        <f t="shared" si="1"/>
        <v>0.7</v>
      </c>
    </row>
    <row r="13" spans="1:7" s="7" customFormat="1" ht="15.75" x14ac:dyDescent="0.25">
      <c r="A13" s="11">
        <v>4</v>
      </c>
      <c r="B13" s="53" t="s">
        <v>17</v>
      </c>
      <c r="C13" s="4" t="s">
        <v>237</v>
      </c>
      <c r="D13" s="10">
        <v>2</v>
      </c>
      <c r="E13" s="9">
        <f t="shared" si="0"/>
        <v>0.05</v>
      </c>
      <c r="F13" s="4">
        <v>1</v>
      </c>
      <c r="G13" s="6">
        <f t="shared" si="1"/>
        <v>0.05</v>
      </c>
    </row>
    <row r="14" spans="1:7" s="7" customFormat="1" ht="47.25" x14ac:dyDescent="0.25">
      <c r="A14" s="3" t="s">
        <v>8</v>
      </c>
      <c r="B14" s="49" t="s">
        <v>19</v>
      </c>
      <c r="C14" s="4"/>
      <c r="D14" s="10"/>
      <c r="E14" s="20">
        <f t="shared" si="0"/>
        <v>0</v>
      </c>
      <c r="F14" s="4"/>
      <c r="G14" s="6"/>
    </row>
    <row r="15" spans="1:7" s="7" customFormat="1" ht="15.75" x14ac:dyDescent="0.25">
      <c r="A15" s="11">
        <v>1</v>
      </c>
      <c r="B15" s="51" t="s">
        <v>13</v>
      </c>
      <c r="C15" s="4" t="s">
        <v>235</v>
      </c>
      <c r="D15" s="10">
        <v>28</v>
      </c>
      <c r="E15" s="9">
        <f t="shared" si="0"/>
        <v>0.7</v>
      </c>
      <c r="F15" s="4">
        <v>1</v>
      </c>
      <c r="G15" s="6">
        <f t="shared" si="1"/>
        <v>0.7</v>
      </c>
    </row>
    <row r="16" spans="1:7" s="7" customFormat="1" ht="15.75" x14ac:dyDescent="0.25">
      <c r="A16" s="11">
        <v>2</v>
      </c>
      <c r="B16" s="51" t="s">
        <v>16</v>
      </c>
      <c r="C16" s="4" t="s">
        <v>236</v>
      </c>
      <c r="D16" s="10">
        <v>28</v>
      </c>
      <c r="E16" s="9">
        <f t="shared" si="0"/>
        <v>0.7</v>
      </c>
      <c r="F16" s="4">
        <v>1</v>
      </c>
      <c r="G16" s="6">
        <f t="shared" si="1"/>
        <v>0.7</v>
      </c>
    </row>
    <row r="17" spans="1:7" s="7" customFormat="1" ht="15.75" x14ac:dyDescent="0.25">
      <c r="A17" s="11">
        <v>3</v>
      </c>
      <c r="B17" s="51" t="s">
        <v>14</v>
      </c>
      <c r="C17" s="4" t="s">
        <v>236</v>
      </c>
      <c r="D17" s="10">
        <v>28</v>
      </c>
      <c r="E17" s="9">
        <f t="shared" si="0"/>
        <v>0.7</v>
      </c>
      <c r="F17" s="4">
        <v>1</v>
      </c>
      <c r="G17" s="6">
        <f t="shared" si="1"/>
        <v>0.7</v>
      </c>
    </row>
    <row r="18" spans="1:7" s="7" customFormat="1" ht="15.75" x14ac:dyDescent="0.25">
      <c r="A18" s="11">
        <v>4</v>
      </c>
      <c r="B18" s="53" t="s">
        <v>17</v>
      </c>
      <c r="C18" s="4" t="s">
        <v>237</v>
      </c>
      <c r="D18" s="10">
        <v>2</v>
      </c>
      <c r="E18" s="9">
        <f t="shared" si="0"/>
        <v>0.05</v>
      </c>
      <c r="F18" s="4">
        <v>1</v>
      </c>
      <c r="G18" s="6">
        <f t="shared" si="1"/>
        <v>0.05</v>
      </c>
    </row>
    <row r="19" spans="1:7" s="7" customFormat="1" ht="15.75" x14ac:dyDescent="0.25">
      <c r="A19" s="11">
        <v>5</v>
      </c>
      <c r="B19" s="54" t="s">
        <v>20</v>
      </c>
      <c r="C19" s="4" t="s">
        <v>238</v>
      </c>
      <c r="D19" s="10">
        <v>7</v>
      </c>
      <c r="E19" s="9">
        <f t="shared" si="0"/>
        <v>0.17499999999999999</v>
      </c>
      <c r="F19" s="4">
        <v>1</v>
      </c>
      <c r="G19" s="6">
        <f t="shared" si="1"/>
        <v>0.17499999999999999</v>
      </c>
    </row>
    <row r="20" spans="1:7" s="7" customFormat="1" ht="31.5" x14ac:dyDescent="0.25">
      <c r="A20" s="3" t="s">
        <v>9</v>
      </c>
      <c r="B20" s="49" t="s">
        <v>21</v>
      </c>
      <c r="C20" s="4"/>
      <c r="D20" s="10"/>
      <c r="E20" s="20">
        <f t="shared" si="0"/>
        <v>0</v>
      </c>
      <c r="F20" s="4"/>
      <c r="G20" s="6"/>
    </row>
    <row r="21" spans="1:7" s="7" customFormat="1" ht="15.75" x14ac:dyDescent="0.25">
      <c r="A21" s="11">
        <v>1</v>
      </c>
      <c r="B21" s="51" t="s">
        <v>13</v>
      </c>
      <c r="C21" s="4" t="s">
        <v>235</v>
      </c>
      <c r="D21" s="10">
        <v>28</v>
      </c>
      <c r="E21" s="9">
        <f t="shared" si="0"/>
        <v>0.7</v>
      </c>
      <c r="F21" s="4">
        <v>1</v>
      </c>
      <c r="G21" s="6">
        <f t="shared" si="1"/>
        <v>0.7</v>
      </c>
    </row>
    <row r="22" spans="1:7" s="7" customFormat="1" ht="15.75" x14ac:dyDescent="0.25">
      <c r="A22" s="11">
        <v>2</v>
      </c>
      <c r="B22" s="51" t="s">
        <v>16</v>
      </c>
      <c r="C22" s="4" t="s">
        <v>236</v>
      </c>
      <c r="D22" s="10">
        <v>28</v>
      </c>
      <c r="E22" s="9">
        <f t="shared" si="0"/>
        <v>0.7</v>
      </c>
      <c r="F22" s="4">
        <v>1</v>
      </c>
      <c r="G22" s="6">
        <f t="shared" si="1"/>
        <v>0.7</v>
      </c>
    </row>
    <row r="23" spans="1:7" s="7" customFormat="1" ht="15.75" x14ac:dyDescent="0.25">
      <c r="A23" s="11">
        <v>3</v>
      </c>
      <c r="B23" s="51" t="s">
        <v>14</v>
      </c>
      <c r="C23" s="4" t="s">
        <v>236</v>
      </c>
      <c r="D23" s="10">
        <v>28</v>
      </c>
      <c r="E23" s="9">
        <f t="shared" si="0"/>
        <v>0.7</v>
      </c>
      <c r="F23" s="4">
        <v>1</v>
      </c>
      <c r="G23" s="6">
        <f t="shared" si="1"/>
        <v>0.7</v>
      </c>
    </row>
    <row r="24" spans="1:7" s="7" customFormat="1" ht="15.75" customHeight="1" x14ac:dyDescent="0.25">
      <c r="A24" s="11">
        <v>4</v>
      </c>
      <c r="B24" s="53" t="s">
        <v>17</v>
      </c>
      <c r="C24" s="4" t="s">
        <v>237</v>
      </c>
      <c r="D24" s="10">
        <v>2</v>
      </c>
      <c r="E24" s="9">
        <f t="shared" si="0"/>
        <v>0.05</v>
      </c>
      <c r="F24" s="4">
        <v>1</v>
      </c>
      <c r="G24" s="6">
        <f t="shared" si="1"/>
        <v>0.05</v>
      </c>
    </row>
    <row r="25" spans="1:7" s="7" customFormat="1" ht="15.75" x14ac:dyDescent="0.25">
      <c r="A25" s="11">
        <v>5</v>
      </c>
      <c r="B25" s="54" t="s">
        <v>20</v>
      </c>
      <c r="C25" s="4" t="s">
        <v>238</v>
      </c>
      <c r="D25" s="10">
        <v>7</v>
      </c>
      <c r="E25" s="9">
        <f t="shared" si="0"/>
        <v>0.17499999999999999</v>
      </c>
      <c r="F25" s="4">
        <v>1</v>
      </c>
      <c r="G25" s="6">
        <f t="shared" si="1"/>
        <v>0.17499999999999999</v>
      </c>
    </row>
    <row r="26" spans="1:7" s="7" customFormat="1" ht="31.5" x14ac:dyDescent="0.25">
      <c r="A26" s="3" t="s">
        <v>26</v>
      </c>
      <c r="B26" s="49" t="s">
        <v>23</v>
      </c>
      <c r="C26" s="4"/>
      <c r="D26" s="10"/>
      <c r="E26" s="20">
        <f t="shared" si="0"/>
        <v>0</v>
      </c>
      <c r="F26" s="4"/>
      <c r="G26" s="6"/>
    </row>
    <row r="27" spans="1:7" s="7" customFormat="1" ht="15.75" x14ac:dyDescent="0.25">
      <c r="A27" s="11">
        <v>1</v>
      </c>
      <c r="B27" s="51" t="s">
        <v>13</v>
      </c>
      <c r="C27" s="4" t="s">
        <v>235</v>
      </c>
      <c r="D27" s="10">
        <v>28</v>
      </c>
      <c r="E27" s="9">
        <f t="shared" si="0"/>
        <v>0.7</v>
      </c>
      <c r="F27" s="4">
        <v>1</v>
      </c>
      <c r="G27" s="6">
        <f t="shared" si="1"/>
        <v>0.7</v>
      </c>
    </row>
    <row r="28" spans="1:7" s="7" customFormat="1" ht="15.75" x14ac:dyDescent="0.25">
      <c r="A28" s="11">
        <v>2</v>
      </c>
      <c r="B28" s="51" t="s">
        <v>16</v>
      </c>
      <c r="C28" s="4" t="s">
        <v>236</v>
      </c>
      <c r="D28" s="10">
        <v>28</v>
      </c>
      <c r="E28" s="9">
        <f t="shared" si="0"/>
        <v>0.7</v>
      </c>
      <c r="F28" s="4">
        <v>1</v>
      </c>
      <c r="G28" s="6">
        <f t="shared" si="1"/>
        <v>0.7</v>
      </c>
    </row>
    <row r="29" spans="1:7" s="7" customFormat="1" ht="15.75" x14ac:dyDescent="0.25">
      <c r="A29" s="11">
        <v>3</v>
      </c>
      <c r="B29" s="51" t="s">
        <v>14</v>
      </c>
      <c r="C29" s="4" t="s">
        <v>236</v>
      </c>
      <c r="D29" s="10">
        <v>28</v>
      </c>
      <c r="E29" s="9">
        <f t="shared" si="0"/>
        <v>0.7</v>
      </c>
      <c r="F29" s="4">
        <v>1</v>
      </c>
      <c r="G29" s="6">
        <f t="shared" si="1"/>
        <v>0.7</v>
      </c>
    </row>
    <row r="30" spans="1:7" s="7" customFormat="1" ht="15.75" x14ac:dyDescent="0.25">
      <c r="A30" s="11">
        <v>4</v>
      </c>
      <c r="B30" s="53" t="s">
        <v>17</v>
      </c>
      <c r="C30" s="4" t="s">
        <v>237</v>
      </c>
      <c r="D30" s="10">
        <v>2</v>
      </c>
      <c r="E30" s="9">
        <f t="shared" si="0"/>
        <v>0.05</v>
      </c>
      <c r="F30" s="4">
        <v>1</v>
      </c>
      <c r="G30" s="6">
        <f t="shared" si="1"/>
        <v>0.05</v>
      </c>
    </row>
    <row r="31" spans="1:7" s="7" customFormat="1" ht="15.75" x14ac:dyDescent="0.25">
      <c r="A31" s="11">
        <v>5</v>
      </c>
      <c r="B31" s="54" t="s">
        <v>20</v>
      </c>
      <c r="C31" s="4" t="s">
        <v>238</v>
      </c>
      <c r="D31" s="10">
        <v>7</v>
      </c>
      <c r="E31" s="9">
        <f t="shared" si="0"/>
        <v>0.17499999999999999</v>
      </c>
      <c r="F31" s="4">
        <v>1</v>
      </c>
      <c r="G31" s="6">
        <f t="shared" si="1"/>
        <v>0.17499999999999999</v>
      </c>
    </row>
    <row r="32" spans="1:7" s="7" customFormat="1" ht="31.5" x14ac:dyDescent="0.25">
      <c r="A32" s="3" t="s">
        <v>27</v>
      </c>
      <c r="B32" s="49" t="s">
        <v>24</v>
      </c>
      <c r="C32" s="4"/>
      <c r="D32" s="10"/>
      <c r="E32" s="20">
        <f t="shared" si="0"/>
        <v>0</v>
      </c>
      <c r="F32" s="4"/>
      <c r="G32" s="6"/>
    </row>
    <row r="33" spans="1:7" s="7" customFormat="1" ht="15.75" x14ac:dyDescent="0.25">
      <c r="A33" s="11">
        <v>1</v>
      </c>
      <c r="B33" s="51" t="s">
        <v>13</v>
      </c>
      <c r="C33" s="4" t="s">
        <v>235</v>
      </c>
      <c r="D33" s="10">
        <v>55</v>
      </c>
      <c r="E33" s="9">
        <f t="shared" si="0"/>
        <v>1.375</v>
      </c>
      <c r="F33" s="4">
        <v>1</v>
      </c>
      <c r="G33" s="6">
        <f t="shared" ref="G33:G37" si="2">E33/F33</f>
        <v>1.375</v>
      </c>
    </row>
    <row r="34" spans="1:7" s="7" customFormat="1" ht="15.75" x14ac:dyDescent="0.25">
      <c r="A34" s="11">
        <v>2</v>
      </c>
      <c r="B34" s="51" t="s">
        <v>16</v>
      </c>
      <c r="C34" s="4" t="s">
        <v>236</v>
      </c>
      <c r="D34" s="10">
        <v>55</v>
      </c>
      <c r="E34" s="9">
        <f t="shared" si="0"/>
        <v>1.375</v>
      </c>
      <c r="F34" s="4">
        <v>1</v>
      </c>
      <c r="G34" s="6">
        <f t="shared" si="2"/>
        <v>1.375</v>
      </c>
    </row>
    <row r="35" spans="1:7" s="7" customFormat="1" ht="15.75" x14ac:dyDescent="0.25">
      <c r="A35" s="11">
        <v>3</v>
      </c>
      <c r="B35" s="51" t="s">
        <v>14</v>
      </c>
      <c r="C35" s="4" t="s">
        <v>236</v>
      </c>
      <c r="D35" s="10">
        <v>55</v>
      </c>
      <c r="E35" s="9">
        <f t="shared" si="0"/>
        <v>1.375</v>
      </c>
      <c r="F35" s="4">
        <v>1</v>
      </c>
      <c r="G35" s="6">
        <f t="shared" si="2"/>
        <v>1.375</v>
      </c>
    </row>
    <row r="36" spans="1:7" s="7" customFormat="1" ht="15.75" x14ac:dyDescent="0.25">
      <c r="A36" s="11">
        <v>4</v>
      </c>
      <c r="B36" s="53" t="s">
        <v>17</v>
      </c>
      <c r="C36" s="4" t="s">
        <v>237</v>
      </c>
      <c r="D36" s="10">
        <v>3</v>
      </c>
      <c r="E36" s="9">
        <f t="shared" si="0"/>
        <v>7.4999999999999997E-2</v>
      </c>
      <c r="F36" s="4">
        <v>1</v>
      </c>
      <c r="G36" s="6">
        <f t="shared" si="2"/>
        <v>7.4999999999999997E-2</v>
      </c>
    </row>
    <row r="37" spans="1:7" s="7" customFormat="1" ht="15.75" x14ac:dyDescent="0.25">
      <c r="A37" s="11">
        <v>5</v>
      </c>
      <c r="B37" s="54" t="s">
        <v>20</v>
      </c>
      <c r="C37" s="4" t="s">
        <v>238</v>
      </c>
      <c r="D37" s="10">
        <v>15</v>
      </c>
      <c r="E37" s="9">
        <f t="shared" si="0"/>
        <v>0.375</v>
      </c>
      <c r="F37" s="4">
        <v>1</v>
      </c>
      <c r="G37" s="6">
        <f t="shared" si="2"/>
        <v>0.375</v>
      </c>
    </row>
    <row r="38" spans="1:7" s="7" customFormat="1" ht="15.75" x14ac:dyDescent="0.25">
      <c r="A38" s="11">
        <v>6</v>
      </c>
      <c r="B38" s="54" t="s">
        <v>25</v>
      </c>
      <c r="C38" s="4" t="s">
        <v>239</v>
      </c>
      <c r="D38" s="10">
        <v>15</v>
      </c>
      <c r="E38" s="9">
        <f t="shared" si="0"/>
        <v>0.375</v>
      </c>
      <c r="F38" s="4">
        <v>1</v>
      </c>
      <c r="G38" s="6">
        <f t="shared" si="1"/>
        <v>0.375</v>
      </c>
    </row>
    <row r="39" spans="1:7" s="7" customFormat="1" ht="15.75" x14ac:dyDescent="0.25">
      <c r="A39" s="3" t="s">
        <v>28</v>
      </c>
      <c r="B39" s="49" t="s">
        <v>143</v>
      </c>
      <c r="C39" s="4"/>
      <c r="D39" s="10"/>
      <c r="E39" s="20">
        <f t="shared" si="0"/>
        <v>0</v>
      </c>
      <c r="F39" s="4"/>
      <c r="G39" s="6"/>
    </row>
    <row r="40" spans="1:7" s="7" customFormat="1" ht="15.75" x14ac:dyDescent="0.25">
      <c r="A40" s="11">
        <v>1</v>
      </c>
      <c r="B40" s="51" t="s">
        <v>13</v>
      </c>
      <c r="C40" s="4" t="s">
        <v>235</v>
      </c>
      <c r="D40" s="10">
        <v>28</v>
      </c>
      <c r="E40" s="9">
        <f t="shared" si="0"/>
        <v>0.7</v>
      </c>
      <c r="F40" s="4">
        <v>1</v>
      </c>
      <c r="G40" s="6">
        <f t="shared" ref="G40:G45" si="3">E40/F40</f>
        <v>0.7</v>
      </c>
    </row>
    <row r="41" spans="1:7" s="7" customFormat="1" ht="15.75" x14ac:dyDescent="0.25">
      <c r="A41" s="11">
        <v>2</v>
      </c>
      <c r="B41" s="51" t="s">
        <v>16</v>
      </c>
      <c r="C41" s="4" t="s">
        <v>236</v>
      </c>
      <c r="D41" s="10">
        <v>28</v>
      </c>
      <c r="E41" s="9">
        <f t="shared" si="0"/>
        <v>0.7</v>
      </c>
      <c r="F41" s="4">
        <v>1</v>
      </c>
      <c r="G41" s="6">
        <f t="shared" si="3"/>
        <v>0.7</v>
      </c>
    </row>
    <row r="42" spans="1:7" s="7" customFormat="1" ht="15.75" x14ac:dyDescent="0.25">
      <c r="A42" s="11">
        <v>3</v>
      </c>
      <c r="B42" s="51" t="s">
        <v>14</v>
      </c>
      <c r="C42" s="4" t="s">
        <v>236</v>
      </c>
      <c r="D42" s="10">
        <v>28</v>
      </c>
      <c r="E42" s="9">
        <f t="shared" si="0"/>
        <v>0.7</v>
      </c>
      <c r="F42" s="4">
        <v>1</v>
      </c>
      <c r="G42" s="6">
        <f t="shared" si="3"/>
        <v>0.7</v>
      </c>
    </row>
    <row r="43" spans="1:7" s="7" customFormat="1" ht="15.75" x14ac:dyDescent="0.25">
      <c r="A43" s="11">
        <v>4</v>
      </c>
      <c r="B43" s="53" t="s">
        <v>17</v>
      </c>
      <c r="C43" s="4" t="s">
        <v>237</v>
      </c>
      <c r="D43" s="10">
        <v>2</v>
      </c>
      <c r="E43" s="9">
        <f t="shared" si="0"/>
        <v>0.05</v>
      </c>
      <c r="F43" s="4">
        <v>1</v>
      </c>
      <c r="G43" s="6">
        <f t="shared" si="3"/>
        <v>0.05</v>
      </c>
    </row>
    <row r="44" spans="1:7" s="7" customFormat="1" ht="15.75" x14ac:dyDescent="0.25">
      <c r="A44" s="11">
        <v>5</v>
      </c>
      <c r="B44" s="54" t="s">
        <v>20</v>
      </c>
      <c r="C44" s="4" t="s">
        <v>238</v>
      </c>
      <c r="D44" s="10">
        <v>7</v>
      </c>
      <c r="E44" s="9">
        <f t="shared" si="0"/>
        <v>0.17499999999999999</v>
      </c>
      <c r="F44" s="4">
        <v>1</v>
      </c>
      <c r="G44" s="6">
        <f t="shared" si="3"/>
        <v>0.17499999999999999</v>
      </c>
    </row>
    <row r="45" spans="1:7" s="7" customFormat="1" ht="15.75" x14ac:dyDescent="0.25">
      <c r="A45" s="11">
        <v>6</v>
      </c>
      <c r="B45" s="54" t="s">
        <v>25</v>
      </c>
      <c r="C45" s="4" t="s">
        <v>239</v>
      </c>
      <c r="D45" s="10">
        <v>7</v>
      </c>
      <c r="E45" s="9">
        <f t="shared" si="0"/>
        <v>0.17499999999999999</v>
      </c>
      <c r="F45" s="4">
        <v>1</v>
      </c>
      <c r="G45" s="6">
        <f t="shared" si="3"/>
        <v>0.17499999999999999</v>
      </c>
    </row>
    <row r="46" spans="1:7" s="7" customFormat="1" ht="31.5" x14ac:dyDescent="0.25">
      <c r="A46" s="3" t="s">
        <v>29</v>
      </c>
      <c r="B46" s="49" t="s">
        <v>30</v>
      </c>
      <c r="C46" s="4"/>
      <c r="D46" s="10"/>
      <c r="E46" s="20">
        <f t="shared" si="0"/>
        <v>0</v>
      </c>
      <c r="F46" s="4"/>
      <c r="G46" s="6"/>
    </row>
    <row r="47" spans="1:7" s="7" customFormat="1" ht="15.75" x14ac:dyDescent="0.25">
      <c r="A47" s="11">
        <v>1</v>
      </c>
      <c r="B47" s="51" t="s">
        <v>13</v>
      </c>
      <c r="C47" s="4" t="s">
        <v>235</v>
      </c>
      <c r="D47" s="10">
        <v>28</v>
      </c>
      <c r="E47" s="9">
        <f t="shared" si="0"/>
        <v>0.7</v>
      </c>
      <c r="F47" s="4">
        <v>1</v>
      </c>
      <c r="G47" s="6">
        <f t="shared" ref="G47:G52" si="4">E47/F47</f>
        <v>0.7</v>
      </c>
    </row>
    <row r="48" spans="1:7" s="7" customFormat="1" ht="15.75" x14ac:dyDescent="0.25">
      <c r="A48" s="11">
        <v>2</v>
      </c>
      <c r="B48" s="51" t="s">
        <v>16</v>
      </c>
      <c r="C48" s="4" t="s">
        <v>236</v>
      </c>
      <c r="D48" s="10">
        <v>28</v>
      </c>
      <c r="E48" s="9">
        <f t="shared" si="0"/>
        <v>0.7</v>
      </c>
      <c r="F48" s="4">
        <v>1</v>
      </c>
      <c r="G48" s="6">
        <f t="shared" si="4"/>
        <v>0.7</v>
      </c>
    </row>
    <row r="49" spans="1:7" s="7" customFormat="1" ht="15.75" x14ac:dyDescent="0.25">
      <c r="A49" s="11">
        <v>3</v>
      </c>
      <c r="B49" s="51" t="s">
        <v>14</v>
      </c>
      <c r="C49" s="4" t="s">
        <v>236</v>
      </c>
      <c r="D49" s="10">
        <v>28</v>
      </c>
      <c r="E49" s="9">
        <f t="shared" si="0"/>
        <v>0.7</v>
      </c>
      <c r="F49" s="4">
        <v>1</v>
      </c>
      <c r="G49" s="6">
        <f t="shared" si="4"/>
        <v>0.7</v>
      </c>
    </row>
    <row r="50" spans="1:7" s="7" customFormat="1" ht="15.75" x14ac:dyDescent="0.25">
      <c r="A50" s="11">
        <v>4</v>
      </c>
      <c r="B50" s="53" t="s">
        <v>17</v>
      </c>
      <c r="C50" s="4" t="s">
        <v>237</v>
      </c>
      <c r="D50" s="10">
        <v>3</v>
      </c>
      <c r="E50" s="9">
        <f t="shared" si="0"/>
        <v>7.4999999999999997E-2</v>
      </c>
      <c r="F50" s="4">
        <v>1</v>
      </c>
      <c r="G50" s="6">
        <f t="shared" si="4"/>
        <v>7.4999999999999997E-2</v>
      </c>
    </row>
    <row r="51" spans="1:7" s="7" customFormat="1" ht="15.75" x14ac:dyDescent="0.25">
      <c r="A51" s="11">
        <v>5</v>
      </c>
      <c r="B51" s="54" t="s">
        <v>20</v>
      </c>
      <c r="C51" s="4" t="s">
        <v>238</v>
      </c>
      <c r="D51" s="10">
        <v>7</v>
      </c>
      <c r="E51" s="9">
        <f t="shared" si="0"/>
        <v>0.17499999999999999</v>
      </c>
      <c r="F51" s="4">
        <v>1</v>
      </c>
      <c r="G51" s="6">
        <f t="shared" si="4"/>
        <v>0.17499999999999999</v>
      </c>
    </row>
    <row r="52" spans="1:7" s="7" customFormat="1" ht="15.75" x14ac:dyDescent="0.25">
      <c r="A52" s="11">
        <v>6</v>
      </c>
      <c r="B52" s="54" t="s">
        <v>25</v>
      </c>
      <c r="C52" s="4" t="s">
        <v>239</v>
      </c>
      <c r="D52" s="10">
        <v>7</v>
      </c>
      <c r="E52" s="9">
        <f t="shared" si="0"/>
        <v>0.17499999999999999</v>
      </c>
      <c r="F52" s="4">
        <v>1</v>
      </c>
      <c r="G52" s="6">
        <f t="shared" si="4"/>
        <v>0.17499999999999999</v>
      </c>
    </row>
    <row r="53" spans="1:7" s="7" customFormat="1" ht="15.75" x14ac:dyDescent="0.25">
      <c r="A53" s="11">
        <v>7</v>
      </c>
      <c r="B53" s="54" t="s">
        <v>31</v>
      </c>
      <c r="C53" s="4" t="s">
        <v>240</v>
      </c>
      <c r="D53" s="10">
        <v>2</v>
      </c>
      <c r="E53" s="9">
        <f t="shared" si="0"/>
        <v>0.05</v>
      </c>
      <c r="F53" s="4">
        <v>1</v>
      </c>
      <c r="G53" s="6">
        <f t="shared" si="1"/>
        <v>0.05</v>
      </c>
    </row>
    <row r="54" spans="1:7" s="7" customFormat="1" ht="31.5" x14ac:dyDescent="0.25">
      <c r="A54" s="3" t="s">
        <v>32</v>
      </c>
      <c r="B54" s="49" t="s">
        <v>33</v>
      </c>
      <c r="C54" s="4"/>
      <c r="D54" s="10"/>
      <c r="E54" s="20">
        <f t="shared" si="0"/>
        <v>0</v>
      </c>
      <c r="F54" s="4"/>
      <c r="G54" s="6"/>
    </row>
    <row r="55" spans="1:7" s="7" customFormat="1" ht="15.75" x14ac:dyDescent="0.25">
      <c r="A55" s="11">
        <v>1</v>
      </c>
      <c r="B55" s="51" t="s">
        <v>13</v>
      </c>
      <c r="C55" s="4" t="s">
        <v>235</v>
      </c>
      <c r="D55" s="10">
        <v>28</v>
      </c>
      <c r="E55" s="9">
        <f t="shared" si="0"/>
        <v>0.7</v>
      </c>
      <c r="F55" s="4">
        <v>1</v>
      </c>
      <c r="G55" s="6">
        <f t="shared" ref="G55:G61" si="5">E55/F55</f>
        <v>0.7</v>
      </c>
    </row>
    <row r="56" spans="1:7" s="7" customFormat="1" ht="15.75" x14ac:dyDescent="0.25">
      <c r="A56" s="11">
        <v>2</v>
      </c>
      <c r="B56" s="51" t="s">
        <v>16</v>
      </c>
      <c r="C56" s="4" t="s">
        <v>236</v>
      </c>
      <c r="D56" s="10">
        <v>28</v>
      </c>
      <c r="E56" s="9">
        <f t="shared" si="0"/>
        <v>0.7</v>
      </c>
      <c r="F56" s="4">
        <v>1</v>
      </c>
      <c r="G56" s="6">
        <f t="shared" si="5"/>
        <v>0.7</v>
      </c>
    </row>
    <row r="57" spans="1:7" s="7" customFormat="1" ht="15.75" x14ac:dyDescent="0.25">
      <c r="A57" s="11">
        <v>3</v>
      </c>
      <c r="B57" s="51" t="s">
        <v>14</v>
      </c>
      <c r="C57" s="4" t="s">
        <v>236</v>
      </c>
      <c r="D57" s="10">
        <v>28</v>
      </c>
      <c r="E57" s="9">
        <f t="shared" si="0"/>
        <v>0.7</v>
      </c>
      <c r="F57" s="4">
        <v>1</v>
      </c>
      <c r="G57" s="6">
        <f t="shared" si="5"/>
        <v>0.7</v>
      </c>
    </row>
    <row r="58" spans="1:7" s="7" customFormat="1" ht="15.75" x14ac:dyDescent="0.25">
      <c r="A58" s="11">
        <v>4</v>
      </c>
      <c r="B58" s="53" t="s">
        <v>17</v>
      </c>
      <c r="C58" s="4" t="s">
        <v>237</v>
      </c>
      <c r="D58" s="10">
        <v>3</v>
      </c>
      <c r="E58" s="9">
        <f t="shared" si="0"/>
        <v>7.4999999999999997E-2</v>
      </c>
      <c r="F58" s="4">
        <v>1</v>
      </c>
      <c r="G58" s="6">
        <f t="shared" si="5"/>
        <v>7.4999999999999997E-2</v>
      </c>
    </row>
    <row r="59" spans="1:7" s="7" customFormat="1" ht="15.75" x14ac:dyDescent="0.25">
      <c r="A59" s="11">
        <v>5</v>
      </c>
      <c r="B59" s="54" t="s">
        <v>20</v>
      </c>
      <c r="C59" s="4" t="s">
        <v>238</v>
      </c>
      <c r="D59" s="10">
        <v>7</v>
      </c>
      <c r="E59" s="9">
        <f t="shared" si="0"/>
        <v>0.17499999999999999</v>
      </c>
      <c r="F59" s="4">
        <v>1</v>
      </c>
      <c r="G59" s="6">
        <f t="shared" si="5"/>
        <v>0.17499999999999999</v>
      </c>
    </row>
    <row r="60" spans="1:7" s="7" customFormat="1" ht="15.75" x14ac:dyDescent="0.25">
      <c r="A60" s="11">
        <v>6</v>
      </c>
      <c r="B60" s="54" t="s">
        <v>25</v>
      </c>
      <c r="C60" s="4" t="s">
        <v>239</v>
      </c>
      <c r="D60" s="10">
        <v>7</v>
      </c>
      <c r="E60" s="9">
        <f t="shared" si="0"/>
        <v>0.17499999999999999</v>
      </c>
      <c r="F60" s="4">
        <v>1</v>
      </c>
      <c r="G60" s="6">
        <f t="shared" si="5"/>
        <v>0.17499999999999999</v>
      </c>
    </row>
    <row r="61" spans="1:7" s="7" customFormat="1" ht="15.75" x14ac:dyDescent="0.25">
      <c r="A61" s="11">
        <v>7</v>
      </c>
      <c r="B61" s="54" t="s">
        <v>31</v>
      </c>
      <c r="C61" s="4" t="s">
        <v>240</v>
      </c>
      <c r="D61" s="10">
        <v>2</v>
      </c>
      <c r="E61" s="9">
        <f t="shared" si="0"/>
        <v>0.05</v>
      </c>
      <c r="F61" s="4">
        <v>1</v>
      </c>
      <c r="G61" s="6">
        <f t="shared" si="5"/>
        <v>0.05</v>
      </c>
    </row>
    <row r="62" spans="1:7" s="46" customFormat="1" ht="31.5" x14ac:dyDescent="0.25">
      <c r="A62" s="42" t="s">
        <v>34</v>
      </c>
      <c r="B62" s="58" t="s">
        <v>35</v>
      </c>
      <c r="C62" s="59"/>
      <c r="D62" s="60"/>
      <c r="E62" s="43">
        <f t="shared" si="0"/>
        <v>0</v>
      </c>
      <c r="F62" s="59"/>
      <c r="G62" s="45"/>
    </row>
    <row r="63" spans="1:7" s="7" customFormat="1" ht="15.75" x14ac:dyDescent="0.25">
      <c r="A63" s="11">
        <v>1</v>
      </c>
      <c r="B63" s="80" t="s">
        <v>150</v>
      </c>
      <c r="C63" s="81" t="s">
        <v>241</v>
      </c>
      <c r="D63" s="10">
        <v>55</v>
      </c>
      <c r="E63" s="9">
        <f t="shared" si="0"/>
        <v>1.375</v>
      </c>
      <c r="F63" s="4">
        <v>1</v>
      </c>
      <c r="G63" s="6">
        <f t="shared" ref="G63:G74" si="6">E63/F63</f>
        <v>1.375</v>
      </c>
    </row>
    <row r="64" spans="1:7" s="7" customFormat="1" ht="15.75" x14ac:dyDescent="0.25">
      <c r="A64" s="11">
        <v>2</v>
      </c>
      <c r="B64" s="80" t="s">
        <v>36</v>
      </c>
      <c r="C64" s="81" t="s">
        <v>241</v>
      </c>
      <c r="D64" s="10">
        <v>55</v>
      </c>
      <c r="E64" s="9">
        <f t="shared" si="0"/>
        <v>1.375</v>
      </c>
      <c r="F64" s="4">
        <v>1</v>
      </c>
      <c r="G64" s="6">
        <f t="shared" si="6"/>
        <v>1.375</v>
      </c>
    </row>
    <row r="65" spans="1:7" s="7" customFormat="1" ht="15.75" x14ac:dyDescent="0.25">
      <c r="A65" s="11">
        <v>3</v>
      </c>
      <c r="B65" s="80" t="s">
        <v>145</v>
      </c>
      <c r="C65" s="81" t="s">
        <v>242</v>
      </c>
      <c r="D65" s="10">
        <v>55</v>
      </c>
      <c r="E65" s="9">
        <f t="shared" si="0"/>
        <v>1.375</v>
      </c>
      <c r="F65" s="4">
        <v>1</v>
      </c>
      <c r="G65" s="6">
        <f t="shared" si="6"/>
        <v>1.375</v>
      </c>
    </row>
    <row r="66" spans="1:7" s="7" customFormat="1" ht="15.75" x14ac:dyDescent="0.25">
      <c r="A66" s="11">
        <v>4</v>
      </c>
      <c r="B66" s="80" t="s">
        <v>148</v>
      </c>
      <c r="C66" s="81" t="s">
        <v>242</v>
      </c>
      <c r="D66" s="10">
        <v>55</v>
      </c>
      <c r="E66" s="9">
        <f t="shared" si="0"/>
        <v>1.375</v>
      </c>
      <c r="F66" s="4">
        <v>1</v>
      </c>
      <c r="G66" s="6">
        <f t="shared" si="6"/>
        <v>1.375</v>
      </c>
    </row>
    <row r="67" spans="1:7" s="7" customFormat="1" ht="15.75" x14ac:dyDescent="0.25">
      <c r="A67" s="11">
        <v>5</v>
      </c>
      <c r="B67" s="80" t="s">
        <v>149</v>
      </c>
      <c r="C67" s="81" t="s">
        <v>243</v>
      </c>
      <c r="D67" s="10">
        <v>17</v>
      </c>
      <c r="E67" s="9">
        <f t="shared" si="0"/>
        <v>0.42499999999999999</v>
      </c>
      <c r="F67" s="4">
        <v>1</v>
      </c>
      <c r="G67" s="6">
        <f t="shared" si="6"/>
        <v>0.42499999999999999</v>
      </c>
    </row>
    <row r="68" spans="1:7" s="7" customFormat="1" ht="15.75" x14ac:dyDescent="0.25">
      <c r="A68" s="11">
        <v>6</v>
      </c>
      <c r="B68" s="80" t="s">
        <v>146</v>
      </c>
      <c r="C68" s="81" t="s">
        <v>241</v>
      </c>
      <c r="D68" s="10">
        <v>55</v>
      </c>
      <c r="E68" s="9">
        <f t="shared" si="0"/>
        <v>1.375</v>
      </c>
      <c r="F68" s="4">
        <v>1</v>
      </c>
      <c r="G68" s="6">
        <f t="shared" si="6"/>
        <v>1.375</v>
      </c>
    </row>
    <row r="69" spans="1:7" s="7" customFormat="1" ht="15.75" x14ac:dyDescent="0.25">
      <c r="A69" s="11">
        <v>7</v>
      </c>
      <c r="B69" s="80" t="s">
        <v>144</v>
      </c>
      <c r="C69" s="81" t="s">
        <v>242</v>
      </c>
      <c r="D69" s="10">
        <v>110</v>
      </c>
      <c r="E69" s="9">
        <f t="shared" si="0"/>
        <v>2.75</v>
      </c>
      <c r="F69" s="4">
        <v>1</v>
      </c>
      <c r="G69" s="6">
        <f t="shared" si="6"/>
        <v>2.75</v>
      </c>
    </row>
    <row r="70" spans="1:7" s="7" customFormat="1" ht="15.75" x14ac:dyDescent="0.25">
      <c r="A70" s="11">
        <v>8</v>
      </c>
      <c r="B70" s="80" t="s">
        <v>151</v>
      </c>
      <c r="C70" s="81" t="s">
        <v>241</v>
      </c>
      <c r="D70" s="10">
        <v>55</v>
      </c>
      <c r="E70" s="9">
        <f t="shared" si="0"/>
        <v>1.375</v>
      </c>
      <c r="F70" s="4">
        <v>1</v>
      </c>
      <c r="G70" s="6">
        <f t="shared" si="6"/>
        <v>1.375</v>
      </c>
    </row>
    <row r="71" spans="1:7" s="7" customFormat="1" ht="15.75" x14ac:dyDescent="0.25">
      <c r="A71" s="11">
        <v>9</v>
      </c>
      <c r="B71" s="80" t="s">
        <v>37</v>
      </c>
      <c r="C71" s="81" t="s">
        <v>242</v>
      </c>
      <c r="D71" s="10">
        <v>55</v>
      </c>
      <c r="E71" s="9">
        <f t="shared" si="0"/>
        <v>1.375</v>
      </c>
      <c r="F71" s="4">
        <v>1</v>
      </c>
      <c r="G71" s="6">
        <f t="shared" si="6"/>
        <v>1.375</v>
      </c>
    </row>
    <row r="72" spans="1:7" s="7" customFormat="1" ht="15.75" x14ac:dyDescent="0.25">
      <c r="A72" s="11">
        <v>10</v>
      </c>
      <c r="B72" s="53" t="s">
        <v>147</v>
      </c>
      <c r="C72" s="4" t="s">
        <v>241</v>
      </c>
      <c r="D72" s="10">
        <v>55</v>
      </c>
      <c r="E72" s="9">
        <f t="shared" si="0"/>
        <v>1.375</v>
      </c>
      <c r="F72" s="4">
        <v>1</v>
      </c>
      <c r="G72" s="6">
        <f t="shared" si="6"/>
        <v>1.375</v>
      </c>
    </row>
    <row r="73" spans="1:7" s="7" customFormat="1" ht="15.75" x14ac:dyDescent="0.25">
      <c r="A73" s="11">
        <v>11</v>
      </c>
      <c r="B73" s="61" t="s">
        <v>380</v>
      </c>
      <c r="C73" s="59" t="s">
        <v>241</v>
      </c>
      <c r="D73" s="10">
        <v>55</v>
      </c>
      <c r="E73" s="48">
        <f t="shared" si="0"/>
        <v>1.375</v>
      </c>
      <c r="F73" s="44">
        <v>3</v>
      </c>
      <c r="G73" s="45">
        <f t="shared" si="6"/>
        <v>0.45833333333333331</v>
      </c>
    </row>
    <row r="74" spans="1:7" s="7" customFormat="1" ht="15.75" x14ac:dyDescent="0.25">
      <c r="A74" s="11">
        <v>12</v>
      </c>
      <c r="B74" s="61" t="s">
        <v>381</v>
      </c>
      <c r="C74" s="59" t="s">
        <v>243</v>
      </c>
      <c r="D74" s="10">
        <v>55</v>
      </c>
      <c r="E74" s="48">
        <f t="shared" si="0"/>
        <v>1.375</v>
      </c>
      <c r="F74" s="44">
        <v>3</v>
      </c>
      <c r="G74" s="45">
        <f t="shared" si="6"/>
        <v>0.45833333333333331</v>
      </c>
    </row>
    <row r="75" spans="1:7" s="46" customFormat="1" ht="15.75" x14ac:dyDescent="0.25">
      <c r="A75" s="42" t="s">
        <v>38</v>
      </c>
      <c r="B75" s="58" t="s">
        <v>152</v>
      </c>
      <c r="C75" s="59"/>
      <c r="D75" s="60"/>
      <c r="E75" s="43">
        <f t="shared" si="0"/>
        <v>0</v>
      </c>
      <c r="F75" s="59"/>
      <c r="G75" s="45"/>
    </row>
    <row r="76" spans="1:7" s="7" customFormat="1" ht="15.75" x14ac:dyDescent="0.25">
      <c r="A76" s="11">
        <v>1</v>
      </c>
      <c r="B76" s="56" t="s">
        <v>39</v>
      </c>
      <c r="C76" s="52" t="s">
        <v>244</v>
      </c>
      <c r="D76" s="52">
        <v>55</v>
      </c>
      <c r="E76" s="9">
        <f t="shared" si="0"/>
        <v>1.375</v>
      </c>
      <c r="F76" s="4">
        <v>1</v>
      </c>
      <c r="G76" s="6">
        <f t="shared" ref="G76:G79" si="7">E76/F76</f>
        <v>1.375</v>
      </c>
    </row>
    <row r="77" spans="1:7" s="7" customFormat="1" ht="15.75" x14ac:dyDescent="0.25">
      <c r="A77" s="11">
        <v>2</v>
      </c>
      <c r="B77" s="56" t="s">
        <v>47</v>
      </c>
      <c r="C77" s="52" t="s">
        <v>115</v>
      </c>
      <c r="D77" s="52">
        <v>55</v>
      </c>
      <c r="E77" s="9">
        <f t="shared" si="0"/>
        <v>1.375</v>
      </c>
      <c r="F77" s="4">
        <v>1</v>
      </c>
      <c r="G77" s="6">
        <f t="shared" si="7"/>
        <v>1.375</v>
      </c>
    </row>
    <row r="78" spans="1:7" s="7" customFormat="1" ht="15.75" x14ac:dyDescent="0.25">
      <c r="A78" s="11">
        <v>3</v>
      </c>
      <c r="B78" s="56" t="s">
        <v>40</v>
      </c>
      <c r="C78" s="52" t="s">
        <v>115</v>
      </c>
      <c r="D78" s="52">
        <v>55</v>
      </c>
      <c r="E78" s="9">
        <f t="shared" si="0"/>
        <v>1.375</v>
      </c>
      <c r="F78" s="4">
        <v>1</v>
      </c>
      <c r="G78" s="6">
        <f t="shared" si="7"/>
        <v>1.375</v>
      </c>
    </row>
    <row r="79" spans="1:7" s="7" customFormat="1" ht="15.75" x14ac:dyDescent="0.25">
      <c r="A79" s="11">
        <v>4</v>
      </c>
      <c r="B79" s="56" t="s">
        <v>41</v>
      </c>
      <c r="C79" s="52" t="s">
        <v>115</v>
      </c>
      <c r="D79" s="52">
        <v>55</v>
      </c>
      <c r="E79" s="9">
        <f t="shared" si="0"/>
        <v>1.375</v>
      </c>
      <c r="F79" s="4">
        <v>1</v>
      </c>
      <c r="G79" s="6">
        <f t="shared" si="7"/>
        <v>1.375</v>
      </c>
    </row>
    <row r="80" spans="1:7" s="7" customFormat="1" ht="15.75" x14ac:dyDescent="0.25">
      <c r="A80" s="11">
        <v>5</v>
      </c>
      <c r="B80" s="56" t="s">
        <v>15</v>
      </c>
      <c r="C80" s="52" t="s">
        <v>237</v>
      </c>
      <c r="D80" s="52">
        <v>6</v>
      </c>
      <c r="E80" s="9">
        <f t="shared" si="0"/>
        <v>0.15</v>
      </c>
      <c r="F80" s="4">
        <v>1</v>
      </c>
      <c r="G80" s="6">
        <f t="shared" ref="G80:G83" si="8">E80/F80</f>
        <v>0.15</v>
      </c>
    </row>
    <row r="81" spans="1:7" s="7" customFormat="1" ht="15.75" x14ac:dyDescent="0.25">
      <c r="A81" s="11">
        <v>6</v>
      </c>
      <c r="B81" s="56" t="s">
        <v>65</v>
      </c>
      <c r="C81" s="52" t="s">
        <v>245</v>
      </c>
      <c r="D81" s="52">
        <v>55</v>
      </c>
      <c r="E81" s="9">
        <f t="shared" ref="E81" si="9">D81/40</f>
        <v>1.375</v>
      </c>
      <c r="F81" s="4">
        <v>1</v>
      </c>
      <c r="G81" s="6">
        <f t="shared" ref="G81" si="10">E81/F81</f>
        <v>1.375</v>
      </c>
    </row>
    <row r="82" spans="1:7" s="7" customFormat="1" ht="15.75" x14ac:dyDescent="0.25">
      <c r="A82" s="11">
        <v>7</v>
      </c>
      <c r="B82" s="56" t="s">
        <v>42</v>
      </c>
      <c r="C82" s="52" t="s">
        <v>240</v>
      </c>
      <c r="D82" s="52">
        <v>7</v>
      </c>
      <c r="E82" s="9">
        <f t="shared" si="0"/>
        <v>0.17499999999999999</v>
      </c>
      <c r="F82" s="4">
        <v>1</v>
      </c>
      <c r="G82" s="6">
        <f t="shared" si="8"/>
        <v>0.17499999999999999</v>
      </c>
    </row>
    <row r="83" spans="1:7" s="7" customFormat="1" ht="18.75" customHeight="1" x14ac:dyDescent="0.25">
      <c r="A83" s="11">
        <v>8</v>
      </c>
      <c r="B83" s="56" t="s">
        <v>43</v>
      </c>
      <c r="C83" s="52" t="s">
        <v>235</v>
      </c>
      <c r="D83" s="52">
        <v>28</v>
      </c>
      <c r="E83" s="9">
        <f t="shared" si="0"/>
        <v>0.7</v>
      </c>
      <c r="F83" s="4">
        <v>1</v>
      </c>
      <c r="G83" s="6">
        <f t="shared" si="8"/>
        <v>0.7</v>
      </c>
    </row>
    <row r="84" spans="1:7" s="7" customFormat="1" ht="15.75" x14ac:dyDescent="0.25">
      <c r="A84" s="11">
        <v>9</v>
      </c>
      <c r="B84" s="56" t="s">
        <v>44</v>
      </c>
      <c r="C84" s="52" t="s">
        <v>115</v>
      </c>
      <c r="D84" s="52">
        <v>55</v>
      </c>
      <c r="E84" s="9">
        <f t="shared" si="0"/>
        <v>1.375</v>
      </c>
      <c r="F84" s="4">
        <v>1</v>
      </c>
      <c r="G84" s="6">
        <f t="shared" si="1"/>
        <v>1.375</v>
      </c>
    </row>
    <row r="85" spans="1:7" s="7" customFormat="1" ht="15.75" x14ac:dyDescent="0.25">
      <c r="A85" s="11">
        <v>10</v>
      </c>
      <c r="B85" s="54" t="s">
        <v>20</v>
      </c>
      <c r="C85" s="4" t="s">
        <v>238</v>
      </c>
      <c r="D85" s="10">
        <v>7</v>
      </c>
      <c r="E85" s="9">
        <f t="shared" si="0"/>
        <v>0.17499999999999999</v>
      </c>
      <c r="F85" s="4">
        <v>1</v>
      </c>
      <c r="G85" s="6">
        <f t="shared" si="1"/>
        <v>0.17499999999999999</v>
      </c>
    </row>
    <row r="86" spans="1:7" s="7" customFormat="1" ht="31.5" x14ac:dyDescent="0.25">
      <c r="A86" s="3" t="s">
        <v>49</v>
      </c>
      <c r="B86" s="49" t="s">
        <v>48</v>
      </c>
      <c r="C86" s="4"/>
      <c r="D86" s="10"/>
      <c r="E86" s="20">
        <f t="shared" si="0"/>
        <v>0</v>
      </c>
      <c r="F86" s="4"/>
      <c r="G86" s="6"/>
    </row>
    <row r="87" spans="1:7" s="7" customFormat="1" ht="15.75" x14ac:dyDescent="0.25">
      <c r="A87" s="11">
        <v>1</v>
      </c>
      <c r="B87" s="51" t="s">
        <v>13</v>
      </c>
      <c r="C87" s="4" t="s">
        <v>235</v>
      </c>
      <c r="D87" s="10">
        <v>28</v>
      </c>
      <c r="E87" s="9">
        <f t="shared" si="0"/>
        <v>0.7</v>
      </c>
      <c r="F87" s="4">
        <v>1</v>
      </c>
      <c r="G87" s="6">
        <f t="shared" ref="G87:G92" si="11">E87/F87</f>
        <v>0.7</v>
      </c>
    </row>
    <row r="88" spans="1:7" s="7" customFormat="1" ht="15.4" customHeight="1" x14ac:dyDescent="0.25">
      <c r="A88" s="11">
        <v>2</v>
      </c>
      <c r="B88" s="51" t="s">
        <v>16</v>
      </c>
      <c r="C88" s="4" t="s">
        <v>236</v>
      </c>
      <c r="D88" s="10">
        <v>28</v>
      </c>
      <c r="E88" s="9">
        <f t="shared" si="0"/>
        <v>0.7</v>
      </c>
      <c r="F88" s="4">
        <v>1</v>
      </c>
      <c r="G88" s="6">
        <f t="shared" si="11"/>
        <v>0.7</v>
      </c>
    </row>
    <row r="89" spans="1:7" s="7" customFormat="1" ht="15.75" x14ac:dyDescent="0.25">
      <c r="A89" s="11">
        <v>3</v>
      </c>
      <c r="B89" s="51" t="s">
        <v>14</v>
      </c>
      <c r="C89" s="4" t="s">
        <v>236</v>
      </c>
      <c r="D89" s="10">
        <v>28</v>
      </c>
      <c r="E89" s="9">
        <f t="shared" si="0"/>
        <v>0.7</v>
      </c>
      <c r="F89" s="4">
        <v>1</v>
      </c>
      <c r="G89" s="6">
        <f t="shared" si="11"/>
        <v>0.7</v>
      </c>
    </row>
    <row r="90" spans="1:7" s="7" customFormat="1" ht="15.75" x14ac:dyDescent="0.25">
      <c r="A90" s="11">
        <v>4</v>
      </c>
      <c r="B90" s="53" t="s">
        <v>15</v>
      </c>
      <c r="C90" s="4" t="s">
        <v>237</v>
      </c>
      <c r="D90" s="10">
        <v>2</v>
      </c>
      <c r="E90" s="9">
        <f t="shared" si="0"/>
        <v>0.05</v>
      </c>
      <c r="F90" s="4">
        <v>1</v>
      </c>
      <c r="G90" s="6">
        <f t="shared" si="11"/>
        <v>0.05</v>
      </c>
    </row>
    <row r="91" spans="1:7" s="7" customFormat="1" ht="15.75" x14ac:dyDescent="0.25">
      <c r="A91" s="11">
        <v>5</v>
      </c>
      <c r="B91" s="54" t="s">
        <v>20</v>
      </c>
      <c r="C91" s="4" t="s">
        <v>238</v>
      </c>
      <c r="D91" s="10">
        <v>7</v>
      </c>
      <c r="E91" s="9">
        <f t="shared" si="0"/>
        <v>0.17499999999999999</v>
      </c>
      <c r="F91" s="4">
        <v>1</v>
      </c>
      <c r="G91" s="6">
        <f t="shared" si="11"/>
        <v>0.17499999999999999</v>
      </c>
    </row>
    <row r="92" spans="1:7" s="7" customFormat="1" ht="15.4" customHeight="1" x14ac:dyDescent="0.25">
      <c r="A92" s="11">
        <v>6</v>
      </c>
      <c r="B92" s="54" t="s">
        <v>25</v>
      </c>
      <c r="C92" s="4" t="s">
        <v>239</v>
      </c>
      <c r="D92" s="10">
        <v>7</v>
      </c>
      <c r="E92" s="9">
        <f t="shared" si="0"/>
        <v>0.17499999999999999</v>
      </c>
      <c r="F92" s="4">
        <v>1</v>
      </c>
      <c r="G92" s="6">
        <f t="shared" si="11"/>
        <v>0.17499999999999999</v>
      </c>
    </row>
    <row r="93" spans="1:7" s="7" customFormat="1" ht="31.5" x14ac:dyDescent="0.25">
      <c r="A93" s="21" t="s">
        <v>50</v>
      </c>
      <c r="B93" s="49" t="s">
        <v>51</v>
      </c>
      <c r="C93" s="4"/>
      <c r="D93" s="10"/>
      <c r="E93" s="20">
        <f t="shared" si="0"/>
        <v>0</v>
      </c>
      <c r="F93" s="4"/>
      <c r="G93" s="6"/>
    </row>
    <row r="94" spans="1:7" s="7" customFormat="1" ht="15.75" x14ac:dyDescent="0.25">
      <c r="A94" s="11">
        <v>1</v>
      </c>
      <c r="B94" s="82" t="s">
        <v>52</v>
      </c>
      <c r="C94" s="4" t="s">
        <v>236</v>
      </c>
      <c r="D94" s="10">
        <v>7</v>
      </c>
      <c r="E94" s="9">
        <f t="shared" si="0"/>
        <v>0.17499999999999999</v>
      </c>
      <c r="F94" s="4">
        <v>1</v>
      </c>
      <c r="G94" s="6">
        <f t="shared" ref="G94:G98" si="12">E94/F94</f>
        <v>0.17499999999999999</v>
      </c>
    </row>
    <row r="95" spans="1:7" ht="15.75" x14ac:dyDescent="0.25">
      <c r="A95" s="11">
        <v>2</v>
      </c>
      <c r="B95" s="82" t="s">
        <v>53</v>
      </c>
      <c r="C95" s="4" t="s">
        <v>236</v>
      </c>
      <c r="D95" s="10">
        <v>28</v>
      </c>
      <c r="E95" s="9">
        <f t="shared" si="0"/>
        <v>0.7</v>
      </c>
      <c r="F95" s="4">
        <v>1</v>
      </c>
      <c r="G95" s="6">
        <f t="shared" si="12"/>
        <v>0.7</v>
      </c>
    </row>
    <row r="96" spans="1:7" ht="15.75" x14ac:dyDescent="0.25">
      <c r="A96" s="11">
        <v>3</v>
      </c>
      <c r="B96" s="82" t="s">
        <v>13</v>
      </c>
      <c r="C96" s="4" t="s">
        <v>235</v>
      </c>
      <c r="D96" s="10">
        <v>28</v>
      </c>
      <c r="E96" s="9">
        <f t="shared" si="0"/>
        <v>0.7</v>
      </c>
      <c r="F96" s="4">
        <v>1</v>
      </c>
      <c r="G96" s="6">
        <f t="shared" si="12"/>
        <v>0.7</v>
      </c>
    </row>
    <row r="97" spans="1:7" ht="15.75" x14ac:dyDescent="0.25">
      <c r="A97" s="11">
        <v>4</v>
      </c>
      <c r="B97" s="82" t="s">
        <v>16</v>
      </c>
      <c r="C97" s="4" t="s">
        <v>236</v>
      </c>
      <c r="D97" s="10">
        <v>28</v>
      </c>
      <c r="E97" s="9">
        <f t="shared" si="0"/>
        <v>0.7</v>
      </c>
      <c r="F97" s="4">
        <v>1</v>
      </c>
      <c r="G97" s="6">
        <f t="shared" si="12"/>
        <v>0.7</v>
      </c>
    </row>
    <row r="98" spans="1:7" ht="15.75" x14ac:dyDescent="0.25">
      <c r="A98" s="11">
        <v>5</v>
      </c>
      <c r="B98" s="54" t="s">
        <v>25</v>
      </c>
      <c r="C98" s="4" t="s">
        <v>239</v>
      </c>
      <c r="D98" s="10">
        <v>7</v>
      </c>
      <c r="E98" s="9">
        <f t="shared" si="0"/>
        <v>0.17499999999999999</v>
      </c>
      <c r="F98" s="4">
        <v>1</v>
      </c>
      <c r="G98" s="6">
        <f t="shared" si="12"/>
        <v>0.17499999999999999</v>
      </c>
    </row>
    <row r="99" spans="1:7" ht="18.75" customHeight="1" x14ac:dyDescent="0.25">
      <c r="A99" s="3" t="s">
        <v>55</v>
      </c>
      <c r="B99" s="49" t="s">
        <v>140</v>
      </c>
      <c r="C99" s="4"/>
      <c r="D99" s="10"/>
      <c r="E99" s="20">
        <f t="shared" si="0"/>
        <v>0</v>
      </c>
      <c r="F99" s="4"/>
      <c r="G99" s="6"/>
    </row>
    <row r="100" spans="1:7" ht="15.75" x14ac:dyDescent="0.25">
      <c r="A100" s="11">
        <v>1</v>
      </c>
      <c r="B100" s="51" t="s">
        <v>13</v>
      </c>
      <c r="C100" s="4" t="s">
        <v>235</v>
      </c>
      <c r="D100" s="10">
        <v>28</v>
      </c>
      <c r="E100" s="9">
        <f t="shared" si="0"/>
        <v>0.7</v>
      </c>
      <c r="F100" s="4">
        <v>1</v>
      </c>
      <c r="G100" s="6">
        <f t="shared" ref="G100:G105" si="13">E100/F100</f>
        <v>0.7</v>
      </c>
    </row>
    <row r="101" spans="1:7" ht="15.75" x14ac:dyDescent="0.25">
      <c r="A101" s="11">
        <v>2</v>
      </c>
      <c r="B101" s="51" t="s">
        <v>16</v>
      </c>
      <c r="C101" s="4" t="s">
        <v>236</v>
      </c>
      <c r="D101" s="10">
        <v>28</v>
      </c>
      <c r="E101" s="9">
        <f t="shared" si="0"/>
        <v>0.7</v>
      </c>
      <c r="F101" s="4">
        <v>1</v>
      </c>
      <c r="G101" s="6">
        <f t="shared" si="13"/>
        <v>0.7</v>
      </c>
    </row>
    <row r="102" spans="1:7" ht="15.75" x14ac:dyDescent="0.25">
      <c r="A102" s="11">
        <v>3</v>
      </c>
      <c r="B102" s="51" t="s">
        <v>14</v>
      </c>
      <c r="C102" s="4" t="s">
        <v>236</v>
      </c>
      <c r="D102" s="10">
        <v>28</v>
      </c>
      <c r="E102" s="9">
        <f t="shared" si="0"/>
        <v>0.7</v>
      </c>
      <c r="F102" s="4">
        <v>1</v>
      </c>
      <c r="G102" s="6">
        <f t="shared" si="13"/>
        <v>0.7</v>
      </c>
    </row>
    <row r="103" spans="1:7" ht="15.75" x14ac:dyDescent="0.25">
      <c r="A103" s="11">
        <v>4</v>
      </c>
      <c r="B103" s="53" t="s">
        <v>56</v>
      </c>
      <c r="C103" s="4" t="s">
        <v>237</v>
      </c>
      <c r="D103" s="10">
        <v>2</v>
      </c>
      <c r="E103" s="9">
        <f t="shared" si="0"/>
        <v>0.05</v>
      </c>
      <c r="F103" s="4">
        <v>1</v>
      </c>
      <c r="G103" s="6">
        <f t="shared" si="13"/>
        <v>0.05</v>
      </c>
    </row>
    <row r="104" spans="1:7" ht="15.75" x14ac:dyDescent="0.25">
      <c r="A104" s="11">
        <v>5</v>
      </c>
      <c r="B104" s="54" t="s">
        <v>20</v>
      </c>
      <c r="C104" s="4" t="s">
        <v>238</v>
      </c>
      <c r="D104" s="10">
        <v>7</v>
      </c>
      <c r="E104" s="9">
        <f t="shared" si="0"/>
        <v>0.17499999999999999</v>
      </c>
      <c r="F104" s="4">
        <v>1</v>
      </c>
      <c r="G104" s="6">
        <f t="shared" si="13"/>
        <v>0.17499999999999999</v>
      </c>
    </row>
    <row r="105" spans="1:7" ht="15.75" x14ac:dyDescent="0.25">
      <c r="A105" s="11">
        <v>6</v>
      </c>
      <c r="B105" s="54" t="s">
        <v>25</v>
      </c>
      <c r="C105" s="4" t="s">
        <v>239</v>
      </c>
      <c r="D105" s="10">
        <v>7</v>
      </c>
      <c r="E105" s="9">
        <f t="shared" si="0"/>
        <v>0.17499999999999999</v>
      </c>
      <c r="F105" s="4">
        <v>1</v>
      </c>
      <c r="G105" s="6">
        <f t="shared" si="13"/>
        <v>0.17499999999999999</v>
      </c>
    </row>
    <row r="106" spans="1:7" ht="31.5" x14ac:dyDescent="0.25">
      <c r="A106" s="3" t="s">
        <v>57</v>
      </c>
      <c r="B106" s="49" t="s">
        <v>58</v>
      </c>
      <c r="C106" s="4"/>
      <c r="D106" s="10"/>
      <c r="E106" s="20">
        <f t="shared" si="0"/>
        <v>0</v>
      </c>
      <c r="F106" s="4"/>
      <c r="G106" s="6"/>
    </row>
    <row r="107" spans="1:7" ht="15.75" x14ac:dyDescent="0.25">
      <c r="A107" s="11">
        <v>1</v>
      </c>
      <c r="B107" s="51" t="s">
        <v>13</v>
      </c>
      <c r="C107" s="4" t="s">
        <v>235</v>
      </c>
      <c r="D107" s="10">
        <v>55</v>
      </c>
      <c r="E107" s="9">
        <f t="shared" si="0"/>
        <v>1.375</v>
      </c>
      <c r="F107" s="4">
        <v>1</v>
      </c>
      <c r="G107" s="6">
        <f t="shared" ref="G107:G112" si="14">E107/F107</f>
        <v>1.375</v>
      </c>
    </row>
    <row r="108" spans="1:7" ht="15.75" x14ac:dyDescent="0.25">
      <c r="A108" s="11">
        <v>2</v>
      </c>
      <c r="B108" s="51" t="s">
        <v>16</v>
      </c>
      <c r="C108" s="4" t="s">
        <v>236</v>
      </c>
      <c r="D108" s="10">
        <v>55</v>
      </c>
      <c r="E108" s="9">
        <f t="shared" si="0"/>
        <v>1.375</v>
      </c>
      <c r="F108" s="4">
        <v>1</v>
      </c>
      <c r="G108" s="6">
        <f t="shared" si="14"/>
        <v>1.375</v>
      </c>
    </row>
    <row r="109" spans="1:7" ht="15.75" x14ac:dyDescent="0.25">
      <c r="A109" s="11">
        <v>3</v>
      </c>
      <c r="B109" s="51" t="s">
        <v>14</v>
      </c>
      <c r="C109" s="4" t="s">
        <v>236</v>
      </c>
      <c r="D109" s="10">
        <v>28</v>
      </c>
      <c r="E109" s="9">
        <f t="shared" si="0"/>
        <v>0.7</v>
      </c>
      <c r="F109" s="4">
        <v>1</v>
      </c>
      <c r="G109" s="6">
        <f t="shared" si="14"/>
        <v>0.7</v>
      </c>
    </row>
    <row r="110" spans="1:7" ht="15.75" x14ac:dyDescent="0.25">
      <c r="A110" s="11">
        <v>4</v>
      </c>
      <c r="B110" s="53" t="s">
        <v>56</v>
      </c>
      <c r="C110" s="4" t="s">
        <v>237</v>
      </c>
      <c r="D110" s="10">
        <v>2</v>
      </c>
      <c r="E110" s="9">
        <f t="shared" si="0"/>
        <v>0.05</v>
      </c>
      <c r="F110" s="4">
        <v>1</v>
      </c>
      <c r="G110" s="6">
        <f t="shared" si="14"/>
        <v>0.05</v>
      </c>
    </row>
    <row r="111" spans="1:7" ht="15.75" x14ac:dyDescent="0.25">
      <c r="A111" s="11">
        <v>5</v>
      </c>
      <c r="B111" s="54" t="s">
        <v>20</v>
      </c>
      <c r="C111" s="4" t="s">
        <v>238</v>
      </c>
      <c r="D111" s="10">
        <v>7</v>
      </c>
      <c r="E111" s="9">
        <f t="shared" si="0"/>
        <v>0.17499999999999999</v>
      </c>
      <c r="F111" s="4">
        <v>1</v>
      </c>
      <c r="G111" s="6">
        <f t="shared" si="14"/>
        <v>0.17499999999999999</v>
      </c>
    </row>
    <row r="112" spans="1:7" ht="15.75" x14ac:dyDescent="0.25">
      <c r="A112" s="11">
        <v>6</v>
      </c>
      <c r="B112" s="54" t="s">
        <v>25</v>
      </c>
      <c r="C112" s="4" t="s">
        <v>239</v>
      </c>
      <c r="D112" s="10">
        <v>7</v>
      </c>
      <c r="E112" s="9">
        <f t="shared" si="0"/>
        <v>0.17499999999999999</v>
      </c>
      <c r="F112" s="4">
        <v>1</v>
      </c>
      <c r="G112" s="6">
        <f t="shared" si="14"/>
        <v>0.17499999999999999</v>
      </c>
    </row>
    <row r="113" spans="1:7" ht="31.5" x14ac:dyDescent="0.25">
      <c r="A113" s="3" t="s">
        <v>59</v>
      </c>
      <c r="B113" s="49" t="s">
        <v>60</v>
      </c>
      <c r="C113" s="4"/>
      <c r="D113" s="10"/>
      <c r="E113" s="20">
        <f t="shared" si="0"/>
        <v>0</v>
      </c>
      <c r="F113" s="4"/>
      <c r="G113" s="6"/>
    </row>
    <row r="114" spans="1:7" ht="15.75" x14ac:dyDescent="0.25">
      <c r="A114" s="11">
        <v>1</v>
      </c>
      <c r="B114" s="51" t="s">
        <v>13</v>
      </c>
      <c r="C114" s="55" t="s">
        <v>235</v>
      </c>
      <c r="D114" s="55">
        <v>55</v>
      </c>
      <c r="E114" s="9">
        <f t="shared" si="0"/>
        <v>1.375</v>
      </c>
      <c r="F114" s="4">
        <v>1</v>
      </c>
      <c r="G114" s="6">
        <f t="shared" ref="G114:G119" si="15">E114/F114</f>
        <v>1.375</v>
      </c>
    </row>
    <row r="115" spans="1:7" ht="15.75" x14ac:dyDescent="0.25">
      <c r="A115" s="11">
        <v>2</v>
      </c>
      <c r="B115" s="51" t="s">
        <v>16</v>
      </c>
      <c r="C115" s="55" t="s">
        <v>242</v>
      </c>
      <c r="D115" s="55">
        <v>55</v>
      </c>
      <c r="E115" s="9">
        <f t="shared" si="0"/>
        <v>1.375</v>
      </c>
      <c r="F115" s="4">
        <v>1</v>
      </c>
      <c r="G115" s="6">
        <f t="shared" si="15"/>
        <v>1.375</v>
      </c>
    </row>
    <row r="116" spans="1:7" ht="15.75" x14ac:dyDescent="0.25">
      <c r="A116" s="11">
        <v>3</v>
      </c>
      <c r="B116" s="51" t="s">
        <v>61</v>
      </c>
      <c r="C116" s="55" t="s">
        <v>239</v>
      </c>
      <c r="D116" s="55">
        <v>7</v>
      </c>
      <c r="E116" s="9">
        <f t="shared" si="0"/>
        <v>0.17499999999999999</v>
      </c>
      <c r="F116" s="4">
        <v>1</v>
      </c>
      <c r="G116" s="6">
        <f t="shared" si="15"/>
        <v>0.17499999999999999</v>
      </c>
    </row>
    <row r="117" spans="1:7" ht="15.75" x14ac:dyDescent="0.25">
      <c r="A117" s="11">
        <v>4</v>
      </c>
      <c r="B117" s="51" t="s">
        <v>14</v>
      </c>
      <c r="C117" s="55" t="s">
        <v>236</v>
      </c>
      <c r="D117" s="55">
        <v>28</v>
      </c>
      <c r="E117" s="9">
        <f t="shared" si="0"/>
        <v>0.7</v>
      </c>
      <c r="F117" s="4">
        <v>1</v>
      </c>
      <c r="G117" s="6">
        <f t="shared" si="15"/>
        <v>0.7</v>
      </c>
    </row>
    <row r="118" spans="1:7" ht="15.75" x14ac:dyDescent="0.25">
      <c r="A118" s="11">
        <v>5</v>
      </c>
      <c r="B118" s="51" t="s">
        <v>44</v>
      </c>
      <c r="C118" s="55" t="s">
        <v>115</v>
      </c>
      <c r="D118" s="55">
        <v>28</v>
      </c>
      <c r="E118" s="9">
        <f t="shared" si="0"/>
        <v>0.7</v>
      </c>
      <c r="F118" s="4">
        <v>1</v>
      </c>
      <c r="G118" s="6">
        <f t="shared" si="15"/>
        <v>0.7</v>
      </c>
    </row>
    <row r="119" spans="1:7" ht="15.75" x14ac:dyDescent="0.25">
      <c r="A119" s="11">
        <v>6</v>
      </c>
      <c r="B119" s="51" t="s">
        <v>15</v>
      </c>
      <c r="C119" s="55" t="s">
        <v>237</v>
      </c>
      <c r="D119" s="55">
        <v>3</v>
      </c>
      <c r="E119" s="9">
        <f t="shared" si="0"/>
        <v>7.4999999999999997E-2</v>
      </c>
      <c r="F119" s="4">
        <v>1</v>
      </c>
      <c r="G119" s="6">
        <f t="shared" si="15"/>
        <v>7.4999999999999997E-2</v>
      </c>
    </row>
    <row r="120" spans="1:7" ht="15.75" x14ac:dyDescent="0.25">
      <c r="A120" s="11">
        <v>7</v>
      </c>
      <c r="B120" s="51" t="s">
        <v>42</v>
      </c>
      <c r="C120" s="55" t="s">
        <v>240</v>
      </c>
      <c r="D120" s="55">
        <v>3</v>
      </c>
      <c r="E120" s="9">
        <f t="shared" si="0"/>
        <v>7.4999999999999997E-2</v>
      </c>
      <c r="F120" s="4">
        <v>1</v>
      </c>
      <c r="G120" s="6">
        <f t="shared" si="1"/>
        <v>7.4999999999999997E-2</v>
      </c>
    </row>
    <row r="121" spans="1:7" ht="15.75" x14ac:dyDescent="0.25">
      <c r="A121" s="11">
        <v>8</v>
      </c>
      <c r="B121" s="51" t="s">
        <v>65</v>
      </c>
      <c r="C121" s="55" t="s">
        <v>245</v>
      </c>
      <c r="D121" s="55">
        <v>28</v>
      </c>
      <c r="E121" s="9">
        <f t="shared" si="0"/>
        <v>0.7</v>
      </c>
      <c r="F121" s="4">
        <v>1</v>
      </c>
      <c r="G121" s="6">
        <f t="shared" si="1"/>
        <v>0.7</v>
      </c>
    </row>
    <row r="122" spans="1:7" ht="31.5" x14ac:dyDescent="0.25">
      <c r="A122" s="3" t="s">
        <v>62</v>
      </c>
      <c r="B122" s="49" t="s">
        <v>63</v>
      </c>
      <c r="C122" s="4"/>
      <c r="D122" s="10"/>
      <c r="E122" s="20">
        <f t="shared" si="0"/>
        <v>0</v>
      </c>
      <c r="F122" s="4"/>
      <c r="G122" s="6"/>
    </row>
    <row r="123" spans="1:7" ht="15.75" x14ac:dyDescent="0.25">
      <c r="A123" s="11">
        <v>1</v>
      </c>
      <c r="B123" s="56" t="s">
        <v>13</v>
      </c>
      <c r="C123" s="52" t="s">
        <v>235</v>
      </c>
      <c r="D123" s="52">
        <v>28</v>
      </c>
      <c r="E123" s="9">
        <f t="shared" si="0"/>
        <v>0.7</v>
      </c>
      <c r="F123" s="4">
        <v>1</v>
      </c>
      <c r="G123" s="6">
        <f t="shared" ref="G123:G130" si="16">E123/F123</f>
        <v>0.7</v>
      </c>
    </row>
    <row r="124" spans="1:7" ht="15.75" x14ac:dyDescent="0.25">
      <c r="A124" s="11">
        <v>2</v>
      </c>
      <c r="B124" s="51" t="s">
        <v>16</v>
      </c>
      <c r="C124" s="52" t="s">
        <v>242</v>
      </c>
      <c r="D124" s="52">
        <v>28</v>
      </c>
      <c r="E124" s="9">
        <f t="shared" si="0"/>
        <v>0.7</v>
      </c>
      <c r="F124" s="4">
        <v>1</v>
      </c>
      <c r="G124" s="6">
        <f t="shared" si="16"/>
        <v>0.7</v>
      </c>
    </row>
    <row r="125" spans="1:7" ht="15.75" x14ac:dyDescent="0.25">
      <c r="A125" s="11">
        <v>3</v>
      </c>
      <c r="B125" s="56" t="s">
        <v>61</v>
      </c>
      <c r="C125" s="52" t="s">
        <v>239</v>
      </c>
      <c r="D125" s="52">
        <v>7</v>
      </c>
      <c r="E125" s="9">
        <f t="shared" si="0"/>
        <v>0.17499999999999999</v>
      </c>
      <c r="F125" s="4">
        <v>1</v>
      </c>
      <c r="G125" s="6">
        <f t="shared" si="16"/>
        <v>0.17499999999999999</v>
      </c>
    </row>
    <row r="126" spans="1:7" ht="15.75" x14ac:dyDescent="0.25">
      <c r="A126" s="11">
        <v>4</v>
      </c>
      <c r="B126" s="56" t="s">
        <v>14</v>
      </c>
      <c r="C126" s="52" t="s">
        <v>236</v>
      </c>
      <c r="D126" s="52">
        <v>28</v>
      </c>
      <c r="E126" s="9">
        <f t="shared" si="0"/>
        <v>0.7</v>
      </c>
      <c r="F126" s="4">
        <v>1</v>
      </c>
      <c r="G126" s="6">
        <f t="shared" si="16"/>
        <v>0.7</v>
      </c>
    </row>
    <row r="127" spans="1:7" ht="15.75" x14ac:dyDescent="0.25">
      <c r="A127" s="11">
        <v>5</v>
      </c>
      <c r="B127" s="56" t="s">
        <v>44</v>
      </c>
      <c r="C127" s="52" t="s">
        <v>115</v>
      </c>
      <c r="D127" s="52">
        <v>28</v>
      </c>
      <c r="E127" s="9">
        <f t="shared" si="0"/>
        <v>0.7</v>
      </c>
      <c r="F127" s="4">
        <v>1</v>
      </c>
      <c r="G127" s="6">
        <f t="shared" si="16"/>
        <v>0.7</v>
      </c>
    </row>
    <row r="128" spans="1:7" ht="15.75" x14ac:dyDescent="0.25">
      <c r="A128" s="11">
        <v>6</v>
      </c>
      <c r="B128" s="56" t="s">
        <v>15</v>
      </c>
      <c r="C128" s="52" t="s">
        <v>237</v>
      </c>
      <c r="D128" s="52">
        <v>3</v>
      </c>
      <c r="E128" s="9">
        <f t="shared" si="0"/>
        <v>7.4999999999999997E-2</v>
      </c>
      <c r="F128" s="4">
        <v>1</v>
      </c>
      <c r="G128" s="6">
        <f t="shared" si="16"/>
        <v>7.4999999999999997E-2</v>
      </c>
    </row>
    <row r="129" spans="1:7" ht="15.75" x14ac:dyDescent="0.25">
      <c r="A129" s="11">
        <v>7</v>
      </c>
      <c r="B129" s="56" t="s">
        <v>42</v>
      </c>
      <c r="C129" s="52" t="s">
        <v>240</v>
      </c>
      <c r="D129" s="52">
        <v>3</v>
      </c>
      <c r="E129" s="9">
        <f t="shared" si="0"/>
        <v>7.4999999999999997E-2</v>
      </c>
      <c r="F129" s="4">
        <v>1</v>
      </c>
      <c r="G129" s="6">
        <f t="shared" si="16"/>
        <v>7.4999999999999997E-2</v>
      </c>
    </row>
    <row r="130" spans="1:7" ht="15.75" x14ac:dyDescent="0.25">
      <c r="A130" s="11">
        <v>8</v>
      </c>
      <c r="B130" s="56" t="s">
        <v>64</v>
      </c>
      <c r="C130" s="52" t="s">
        <v>235</v>
      </c>
      <c r="D130" s="52">
        <v>28</v>
      </c>
      <c r="E130" s="9">
        <f t="shared" si="0"/>
        <v>0.7</v>
      </c>
      <c r="F130" s="4">
        <v>1</v>
      </c>
      <c r="G130" s="6">
        <f t="shared" si="16"/>
        <v>0.7</v>
      </c>
    </row>
    <row r="131" spans="1:7" ht="15.75" x14ac:dyDescent="0.25">
      <c r="A131" s="11">
        <v>9</v>
      </c>
      <c r="B131" s="56" t="s">
        <v>65</v>
      </c>
      <c r="C131" s="4" t="s">
        <v>245</v>
      </c>
      <c r="D131" s="52">
        <v>28</v>
      </c>
      <c r="E131" s="9">
        <f t="shared" si="0"/>
        <v>0.7</v>
      </c>
      <c r="F131" s="4">
        <v>1</v>
      </c>
      <c r="G131" s="6">
        <f t="shared" si="1"/>
        <v>0.7</v>
      </c>
    </row>
    <row r="132" spans="1:7" ht="15.75" x14ac:dyDescent="0.25">
      <c r="A132" s="11">
        <v>10</v>
      </c>
      <c r="B132" s="56" t="s">
        <v>41</v>
      </c>
      <c r="C132" s="4" t="s">
        <v>115</v>
      </c>
      <c r="D132" s="52">
        <v>28</v>
      </c>
      <c r="E132" s="9">
        <f t="shared" si="0"/>
        <v>0.7</v>
      </c>
      <c r="F132" s="4">
        <v>1</v>
      </c>
      <c r="G132" s="6">
        <f t="shared" si="1"/>
        <v>0.7</v>
      </c>
    </row>
    <row r="133" spans="1:7" ht="31.5" x14ac:dyDescent="0.25">
      <c r="A133" s="3" t="s">
        <v>66</v>
      </c>
      <c r="B133" s="58" t="s">
        <v>67</v>
      </c>
      <c r="C133" s="4"/>
      <c r="D133" s="10"/>
      <c r="E133" s="20">
        <f t="shared" si="0"/>
        <v>0</v>
      </c>
      <c r="F133" s="4"/>
      <c r="G133" s="6"/>
    </row>
    <row r="134" spans="1:7" ht="15.75" x14ac:dyDescent="0.25">
      <c r="A134" s="11">
        <v>1</v>
      </c>
      <c r="B134" s="56" t="s">
        <v>13</v>
      </c>
      <c r="C134" s="52" t="s">
        <v>235</v>
      </c>
      <c r="D134" s="52">
        <v>28</v>
      </c>
      <c r="E134" s="9">
        <f t="shared" si="0"/>
        <v>0.7</v>
      </c>
      <c r="F134" s="4">
        <v>1</v>
      </c>
      <c r="G134" s="6">
        <f t="shared" ref="G134:G146" si="17">E134/F134</f>
        <v>0.7</v>
      </c>
    </row>
    <row r="135" spans="1:7" ht="15.75" x14ac:dyDescent="0.25">
      <c r="A135" s="11">
        <v>2</v>
      </c>
      <c r="B135" s="51" t="s">
        <v>16</v>
      </c>
      <c r="C135" s="52" t="s">
        <v>242</v>
      </c>
      <c r="D135" s="52">
        <v>28</v>
      </c>
      <c r="E135" s="9">
        <f t="shared" si="0"/>
        <v>0.7</v>
      </c>
      <c r="F135" s="4">
        <v>1</v>
      </c>
      <c r="G135" s="6">
        <f t="shared" si="17"/>
        <v>0.7</v>
      </c>
    </row>
    <row r="136" spans="1:7" ht="15.75" x14ac:dyDescent="0.25">
      <c r="A136" s="11">
        <v>3</v>
      </c>
      <c r="B136" s="56" t="s">
        <v>61</v>
      </c>
      <c r="C136" s="52" t="s">
        <v>239</v>
      </c>
      <c r="D136" s="52">
        <v>7</v>
      </c>
      <c r="E136" s="9">
        <f t="shared" si="0"/>
        <v>0.17499999999999999</v>
      </c>
      <c r="F136" s="4">
        <v>1</v>
      </c>
      <c r="G136" s="6">
        <f t="shared" si="17"/>
        <v>0.17499999999999999</v>
      </c>
    </row>
    <row r="137" spans="1:7" ht="15.75" x14ac:dyDescent="0.25">
      <c r="A137" s="11">
        <v>4</v>
      </c>
      <c r="B137" s="56" t="s">
        <v>14</v>
      </c>
      <c r="C137" s="52" t="s">
        <v>236</v>
      </c>
      <c r="D137" s="52">
        <v>28</v>
      </c>
      <c r="E137" s="9">
        <f t="shared" si="0"/>
        <v>0.7</v>
      </c>
      <c r="F137" s="4">
        <v>1</v>
      </c>
      <c r="G137" s="6">
        <f t="shared" si="17"/>
        <v>0.7</v>
      </c>
    </row>
    <row r="138" spans="1:7" ht="15.75" x14ac:dyDescent="0.25">
      <c r="A138" s="11">
        <v>5</v>
      </c>
      <c r="B138" s="56" t="s">
        <v>44</v>
      </c>
      <c r="C138" s="52" t="s">
        <v>115</v>
      </c>
      <c r="D138" s="52">
        <v>10</v>
      </c>
      <c r="E138" s="9">
        <f t="shared" si="0"/>
        <v>0.25</v>
      </c>
      <c r="F138" s="4">
        <v>1</v>
      </c>
      <c r="G138" s="6">
        <f t="shared" si="17"/>
        <v>0.25</v>
      </c>
    </row>
    <row r="139" spans="1:7" ht="15.75" x14ac:dyDescent="0.25">
      <c r="A139" s="11">
        <v>6</v>
      </c>
      <c r="B139" s="56" t="s">
        <v>15</v>
      </c>
      <c r="C139" s="52" t="s">
        <v>237</v>
      </c>
      <c r="D139" s="52">
        <v>3</v>
      </c>
      <c r="E139" s="9">
        <f t="shared" si="0"/>
        <v>7.4999999999999997E-2</v>
      </c>
      <c r="F139" s="4">
        <v>1</v>
      </c>
      <c r="G139" s="6">
        <f t="shared" si="17"/>
        <v>7.4999999999999997E-2</v>
      </c>
    </row>
    <row r="140" spans="1:7" ht="15.75" x14ac:dyDescent="0.25">
      <c r="A140" s="11">
        <v>7</v>
      </c>
      <c r="B140" s="56" t="s">
        <v>42</v>
      </c>
      <c r="C140" s="52" t="s">
        <v>240</v>
      </c>
      <c r="D140" s="52">
        <v>2</v>
      </c>
      <c r="E140" s="9">
        <f t="shared" si="0"/>
        <v>0.05</v>
      </c>
      <c r="F140" s="4">
        <v>1</v>
      </c>
      <c r="G140" s="6">
        <f t="shared" si="17"/>
        <v>0.05</v>
      </c>
    </row>
    <row r="141" spans="1:7" ht="15.75" x14ac:dyDescent="0.25">
      <c r="A141" s="11">
        <v>8</v>
      </c>
      <c r="B141" s="56" t="s">
        <v>64</v>
      </c>
      <c r="C141" s="52" t="s">
        <v>235</v>
      </c>
      <c r="D141" s="52">
        <v>28</v>
      </c>
      <c r="E141" s="9">
        <f t="shared" si="0"/>
        <v>0.7</v>
      </c>
      <c r="F141" s="4">
        <v>1</v>
      </c>
      <c r="G141" s="6">
        <f t="shared" si="17"/>
        <v>0.7</v>
      </c>
    </row>
    <row r="142" spans="1:7" ht="15.75" x14ac:dyDescent="0.25">
      <c r="A142" s="11">
        <v>9</v>
      </c>
      <c r="B142" s="56" t="s">
        <v>65</v>
      </c>
      <c r="C142" s="4" t="s">
        <v>245</v>
      </c>
      <c r="D142" s="52">
        <v>28</v>
      </c>
      <c r="E142" s="9">
        <f t="shared" si="0"/>
        <v>0.7</v>
      </c>
      <c r="F142" s="4">
        <v>1</v>
      </c>
      <c r="G142" s="6">
        <f t="shared" si="17"/>
        <v>0.7</v>
      </c>
    </row>
    <row r="143" spans="1:7" ht="15.75" x14ac:dyDescent="0.25">
      <c r="A143" s="11">
        <v>10</v>
      </c>
      <c r="B143" s="56" t="s">
        <v>41</v>
      </c>
      <c r="C143" s="4" t="s">
        <v>115</v>
      </c>
      <c r="D143" s="52">
        <v>10</v>
      </c>
      <c r="E143" s="9">
        <f t="shared" si="0"/>
        <v>0.25</v>
      </c>
      <c r="F143" s="4">
        <v>1</v>
      </c>
      <c r="G143" s="6">
        <f t="shared" si="17"/>
        <v>0.25</v>
      </c>
    </row>
    <row r="144" spans="1:7" ht="15.75" x14ac:dyDescent="0.25">
      <c r="A144" s="11">
        <v>11</v>
      </c>
      <c r="B144" s="83" t="s">
        <v>382</v>
      </c>
      <c r="C144" s="59" t="s">
        <v>383</v>
      </c>
      <c r="D144" s="60">
        <v>20</v>
      </c>
      <c r="E144" s="48">
        <f t="shared" si="0"/>
        <v>0.5</v>
      </c>
      <c r="F144" s="59">
        <v>1</v>
      </c>
      <c r="G144" s="45">
        <f t="shared" si="17"/>
        <v>0.5</v>
      </c>
    </row>
    <row r="145" spans="1:7" ht="15.75" x14ac:dyDescent="0.25">
      <c r="A145" s="11">
        <v>12</v>
      </c>
      <c r="B145" s="83" t="s">
        <v>384</v>
      </c>
      <c r="C145" s="59" t="s">
        <v>385</v>
      </c>
      <c r="D145" s="60">
        <v>50</v>
      </c>
      <c r="E145" s="48">
        <f t="shared" si="0"/>
        <v>1.25</v>
      </c>
      <c r="F145" s="59">
        <v>1</v>
      </c>
      <c r="G145" s="45">
        <f t="shared" si="17"/>
        <v>1.25</v>
      </c>
    </row>
    <row r="146" spans="1:7" ht="15.75" x14ac:dyDescent="0.25">
      <c r="A146" s="11">
        <v>13</v>
      </c>
      <c r="B146" s="83" t="s">
        <v>386</v>
      </c>
      <c r="C146" s="59" t="s">
        <v>341</v>
      </c>
      <c r="D146" s="60">
        <v>10</v>
      </c>
      <c r="E146" s="48">
        <f t="shared" si="0"/>
        <v>0.25</v>
      </c>
      <c r="F146" s="59">
        <v>1</v>
      </c>
      <c r="G146" s="45">
        <f t="shared" si="17"/>
        <v>0.25</v>
      </c>
    </row>
    <row r="147" spans="1:7" ht="31.5" x14ac:dyDescent="0.25">
      <c r="A147" s="21" t="s">
        <v>68</v>
      </c>
      <c r="B147" s="58" t="s">
        <v>69</v>
      </c>
      <c r="C147" s="4"/>
      <c r="D147" s="10"/>
      <c r="E147" s="20">
        <f t="shared" si="0"/>
        <v>0</v>
      </c>
      <c r="F147" s="4"/>
      <c r="G147" s="6"/>
    </row>
    <row r="148" spans="1:7" ht="15.75" x14ac:dyDescent="0.25">
      <c r="A148" s="11">
        <v>1</v>
      </c>
      <c r="B148" s="56" t="s">
        <v>39</v>
      </c>
      <c r="C148" s="52" t="s">
        <v>244</v>
      </c>
      <c r="D148" s="52">
        <v>15</v>
      </c>
      <c r="E148" s="9">
        <f t="shared" si="0"/>
        <v>0.375</v>
      </c>
      <c r="F148" s="4">
        <v>1</v>
      </c>
      <c r="G148" s="6">
        <f t="shared" ref="G148:G192" si="18">E148/F148</f>
        <v>0.375</v>
      </c>
    </row>
    <row r="149" spans="1:7" ht="15.75" x14ac:dyDescent="0.25">
      <c r="A149" s="11">
        <v>2</v>
      </c>
      <c r="B149" s="56" t="s">
        <v>46</v>
      </c>
      <c r="C149" s="52" t="s">
        <v>115</v>
      </c>
      <c r="D149" s="52">
        <v>55</v>
      </c>
      <c r="E149" s="9">
        <f t="shared" si="0"/>
        <v>1.375</v>
      </c>
      <c r="F149" s="4">
        <v>1</v>
      </c>
      <c r="G149" s="6">
        <f t="shared" si="18"/>
        <v>1.375</v>
      </c>
    </row>
    <row r="150" spans="1:7" ht="15.75" x14ac:dyDescent="0.25">
      <c r="A150" s="11">
        <v>3</v>
      </c>
      <c r="B150" s="56" t="s">
        <v>40</v>
      </c>
      <c r="C150" s="52" t="s">
        <v>115</v>
      </c>
      <c r="D150" s="52">
        <v>55</v>
      </c>
      <c r="E150" s="9">
        <f t="shared" si="0"/>
        <v>1.375</v>
      </c>
      <c r="F150" s="4">
        <v>1</v>
      </c>
      <c r="G150" s="6">
        <f t="shared" si="18"/>
        <v>1.375</v>
      </c>
    </row>
    <row r="151" spans="1:7" ht="15.75" x14ac:dyDescent="0.25">
      <c r="A151" s="11">
        <v>4</v>
      </c>
      <c r="B151" s="56" t="s">
        <v>41</v>
      </c>
      <c r="C151" s="52" t="s">
        <v>115</v>
      </c>
      <c r="D151" s="52">
        <v>55</v>
      </c>
      <c r="E151" s="9">
        <f t="shared" si="0"/>
        <v>1.375</v>
      </c>
      <c r="F151" s="4">
        <v>1</v>
      </c>
      <c r="G151" s="6">
        <f t="shared" si="18"/>
        <v>1.375</v>
      </c>
    </row>
    <row r="152" spans="1:7" ht="15.75" x14ac:dyDescent="0.25">
      <c r="A152" s="11">
        <v>5</v>
      </c>
      <c r="B152" s="56" t="s">
        <v>15</v>
      </c>
      <c r="C152" s="52" t="s">
        <v>237</v>
      </c>
      <c r="D152" s="52">
        <v>3</v>
      </c>
      <c r="E152" s="9">
        <f t="shared" si="0"/>
        <v>7.4999999999999997E-2</v>
      </c>
      <c r="F152" s="4">
        <v>1</v>
      </c>
      <c r="G152" s="6">
        <f t="shared" si="18"/>
        <v>7.4999999999999997E-2</v>
      </c>
    </row>
    <row r="153" spans="1:7" ht="15.75" x14ac:dyDescent="0.25">
      <c r="A153" s="11">
        <v>6</v>
      </c>
      <c r="B153" s="56" t="s">
        <v>65</v>
      </c>
      <c r="C153" s="52" t="s">
        <v>245</v>
      </c>
      <c r="D153" s="52">
        <v>55</v>
      </c>
      <c r="E153" s="9">
        <f t="shared" ref="E153" si="19">D153/40</f>
        <v>1.375</v>
      </c>
      <c r="F153" s="4">
        <v>1</v>
      </c>
      <c r="G153" s="6">
        <f t="shared" ref="G153" si="20">E153/F153</f>
        <v>1.375</v>
      </c>
    </row>
    <row r="154" spans="1:7" ht="15.75" x14ac:dyDescent="0.25">
      <c r="A154" s="11">
        <v>7</v>
      </c>
      <c r="B154" s="56" t="s">
        <v>42</v>
      </c>
      <c r="C154" s="52" t="s">
        <v>240</v>
      </c>
      <c r="D154" s="52">
        <v>3</v>
      </c>
      <c r="E154" s="9">
        <f t="shared" si="0"/>
        <v>7.4999999999999997E-2</v>
      </c>
      <c r="F154" s="4">
        <v>1</v>
      </c>
      <c r="G154" s="6">
        <f t="shared" si="18"/>
        <v>7.4999999999999997E-2</v>
      </c>
    </row>
    <row r="155" spans="1:7" ht="15.75" x14ac:dyDescent="0.25">
      <c r="A155" s="11">
        <v>8</v>
      </c>
      <c r="B155" s="56" t="s">
        <v>43</v>
      </c>
      <c r="C155" s="52" t="s">
        <v>235</v>
      </c>
      <c r="D155" s="52">
        <v>15</v>
      </c>
      <c r="E155" s="9">
        <f t="shared" si="0"/>
        <v>0.375</v>
      </c>
      <c r="F155" s="4">
        <v>1</v>
      </c>
      <c r="G155" s="6">
        <f t="shared" si="18"/>
        <v>0.375</v>
      </c>
    </row>
    <row r="156" spans="1:7" ht="15.75" x14ac:dyDescent="0.25">
      <c r="A156" s="11">
        <v>9</v>
      </c>
      <c r="B156" s="56" t="s">
        <v>44</v>
      </c>
      <c r="C156" s="52" t="s">
        <v>115</v>
      </c>
      <c r="D156" s="52">
        <v>55</v>
      </c>
      <c r="E156" s="9">
        <f t="shared" si="0"/>
        <v>1.375</v>
      </c>
      <c r="F156" s="4">
        <v>1</v>
      </c>
      <c r="G156" s="6">
        <f t="shared" si="18"/>
        <v>1.375</v>
      </c>
    </row>
    <row r="157" spans="1:7" ht="31.5" x14ac:dyDescent="0.25">
      <c r="A157" s="3" t="s">
        <v>70</v>
      </c>
      <c r="B157" s="58" t="s">
        <v>71</v>
      </c>
      <c r="C157" s="4"/>
      <c r="D157" s="10"/>
      <c r="E157" s="20">
        <f t="shared" si="0"/>
        <v>0</v>
      </c>
      <c r="F157" s="4"/>
      <c r="G157" s="6"/>
    </row>
    <row r="158" spans="1:7" ht="15.75" x14ac:dyDescent="0.25">
      <c r="A158" s="11">
        <v>1</v>
      </c>
      <c r="B158" s="51" t="s">
        <v>13</v>
      </c>
      <c r="C158" s="4" t="s">
        <v>235</v>
      </c>
      <c r="D158" s="10">
        <v>28</v>
      </c>
      <c r="E158" s="9">
        <f t="shared" si="0"/>
        <v>0.7</v>
      </c>
      <c r="F158" s="4">
        <v>1</v>
      </c>
      <c r="G158" s="6">
        <f t="shared" ref="G158:G163" si="21">E158/F158</f>
        <v>0.7</v>
      </c>
    </row>
    <row r="159" spans="1:7" ht="15.75" x14ac:dyDescent="0.25">
      <c r="A159" s="11">
        <v>2</v>
      </c>
      <c r="B159" s="51" t="s">
        <v>16</v>
      </c>
      <c r="C159" s="4" t="s">
        <v>236</v>
      </c>
      <c r="D159" s="10">
        <v>28</v>
      </c>
      <c r="E159" s="9">
        <f t="shared" si="0"/>
        <v>0.7</v>
      </c>
      <c r="F159" s="4">
        <v>1</v>
      </c>
      <c r="G159" s="6">
        <f t="shared" si="21"/>
        <v>0.7</v>
      </c>
    </row>
    <row r="160" spans="1:7" ht="15.75" x14ac:dyDescent="0.25">
      <c r="A160" s="11">
        <v>3</v>
      </c>
      <c r="B160" s="51" t="s">
        <v>14</v>
      </c>
      <c r="C160" s="4" t="s">
        <v>236</v>
      </c>
      <c r="D160" s="10">
        <v>17</v>
      </c>
      <c r="E160" s="9">
        <f t="shared" si="0"/>
        <v>0.42499999999999999</v>
      </c>
      <c r="F160" s="4">
        <v>1</v>
      </c>
      <c r="G160" s="6">
        <f t="shared" si="21"/>
        <v>0.42499999999999999</v>
      </c>
    </row>
    <row r="161" spans="1:7" ht="15.75" x14ac:dyDescent="0.25">
      <c r="A161" s="11">
        <v>4</v>
      </c>
      <c r="B161" s="53" t="s">
        <v>15</v>
      </c>
      <c r="C161" s="4" t="s">
        <v>237</v>
      </c>
      <c r="D161" s="10">
        <v>2</v>
      </c>
      <c r="E161" s="9">
        <f t="shared" si="0"/>
        <v>0.05</v>
      </c>
      <c r="F161" s="4">
        <v>1</v>
      </c>
      <c r="G161" s="6">
        <f t="shared" si="21"/>
        <v>0.05</v>
      </c>
    </row>
    <row r="162" spans="1:7" ht="15.75" x14ac:dyDescent="0.25">
      <c r="A162" s="11">
        <v>5</v>
      </c>
      <c r="B162" s="54" t="s">
        <v>20</v>
      </c>
      <c r="C162" s="4" t="s">
        <v>238</v>
      </c>
      <c r="D162" s="10">
        <v>7</v>
      </c>
      <c r="E162" s="9">
        <f t="shared" si="0"/>
        <v>0.17499999999999999</v>
      </c>
      <c r="F162" s="4">
        <v>1</v>
      </c>
      <c r="G162" s="6">
        <f t="shared" si="21"/>
        <v>0.17499999999999999</v>
      </c>
    </row>
    <row r="163" spans="1:7" ht="15.75" x14ac:dyDescent="0.25">
      <c r="A163" s="11">
        <v>6</v>
      </c>
      <c r="B163" s="54" t="s">
        <v>25</v>
      </c>
      <c r="C163" s="4" t="s">
        <v>239</v>
      </c>
      <c r="D163" s="10">
        <v>7</v>
      </c>
      <c r="E163" s="9">
        <f t="shared" si="0"/>
        <v>0.17499999999999999</v>
      </c>
      <c r="F163" s="4">
        <v>1</v>
      </c>
      <c r="G163" s="6">
        <f t="shared" si="21"/>
        <v>0.17499999999999999</v>
      </c>
    </row>
    <row r="164" spans="1:7" ht="31.5" x14ac:dyDescent="0.25">
      <c r="A164" s="3" t="s">
        <v>72</v>
      </c>
      <c r="B164" s="58" t="s">
        <v>73</v>
      </c>
      <c r="C164" s="4"/>
      <c r="D164" s="10"/>
      <c r="E164" s="20">
        <f t="shared" si="0"/>
        <v>0</v>
      </c>
      <c r="F164" s="4"/>
      <c r="G164" s="6"/>
    </row>
    <row r="165" spans="1:7" ht="15.75" x14ac:dyDescent="0.25">
      <c r="A165" s="11">
        <v>1</v>
      </c>
      <c r="B165" s="51" t="s">
        <v>13</v>
      </c>
      <c r="C165" s="4" t="s">
        <v>235</v>
      </c>
      <c r="D165" s="10">
        <v>28</v>
      </c>
      <c r="E165" s="9">
        <f t="shared" si="0"/>
        <v>0.7</v>
      </c>
      <c r="F165" s="4">
        <v>1</v>
      </c>
      <c r="G165" s="6">
        <f t="shared" ref="G165:G170" si="22">E165/F165</f>
        <v>0.7</v>
      </c>
    </row>
    <row r="166" spans="1:7" ht="15.75" x14ac:dyDescent="0.25">
      <c r="A166" s="11">
        <v>2</v>
      </c>
      <c r="B166" s="51" t="s">
        <v>16</v>
      </c>
      <c r="C166" s="4" t="s">
        <v>236</v>
      </c>
      <c r="D166" s="10">
        <v>28</v>
      </c>
      <c r="E166" s="9">
        <f t="shared" si="0"/>
        <v>0.7</v>
      </c>
      <c r="F166" s="4">
        <v>1</v>
      </c>
      <c r="G166" s="6">
        <f t="shared" si="22"/>
        <v>0.7</v>
      </c>
    </row>
    <row r="167" spans="1:7" ht="15.75" x14ac:dyDescent="0.25">
      <c r="A167" s="11">
        <v>3</v>
      </c>
      <c r="B167" s="51" t="s">
        <v>14</v>
      </c>
      <c r="C167" s="4" t="s">
        <v>236</v>
      </c>
      <c r="D167" s="10">
        <v>17</v>
      </c>
      <c r="E167" s="9">
        <f t="shared" si="0"/>
        <v>0.42499999999999999</v>
      </c>
      <c r="F167" s="4">
        <v>1</v>
      </c>
      <c r="G167" s="6">
        <f t="shared" si="22"/>
        <v>0.42499999999999999</v>
      </c>
    </row>
    <row r="168" spans="1:7" ht="15.75" x14ac:dyDescent="0.25">
      <c r="A168" s="11">
        <v>4</v>
      </c>
      <c r="B168" s="53" t="s">
        <v>15</v>
      </c>
      <c r="C168" s="4" t="s">
        <v>237</v>
      </c>
      <c r="D168" s="10">
        <v>2</v>
      </c>
      <c r="E168" s="9">
        <f t="shared" si="0"/>
        <v>0.05</v>
      </c>
      <c r="F168" s="4">
        <v>1</v>
      </c>
      <c r="G168" s="6">
        <f t="shared" si="22"/>
        <v>0.05</v>
      </c>
    </row>
    <row r="169" spans="1:7" ht="15.75" x14ac:dyDescent="0.25">
      <c r="A169" s="11">
        <v>5</v>
      </c>
      <c r="B169" s="54" t="s">
        <v>20</v>
      </c>
      <c r="C169" s="4" t="s">
        <v>238</v>
      </c>
      <c r="D169" s="10">
        <v>7</v>
      </c>
      <c r="E169" s="9">
        <f t="shared" si="0"/>
        <v>0.17499999999999999</v>
      </c>
      <c r="F169" s="4">
        <v>1</v>
      </c>
      <c r="G169" s="6">
        <f t="shared" si="22"/>
        <v>0.17499999999999999</v>
      </c>
    </row>
    <row r="170" spans="1:7" ht="15.75" x14ac:dyDescent="0.25">
      <c r="A170" s="11">
        <v>6</v>
      </c>
      <c r="B170" s="54" t="s">
        <v>25</v>
      </c>
      <c r="C170" s="4" t="s">
        <v>239</v>
      </c>
      <c r="D170" s="10">
        <v>7</v>
      </c>
      <c r="E170" s="9">
        <f t="shared" si="0"/>
        <v>0.17499999999999999</v>
      </c>
      <c r="F170" s="4">
        <v>1</v>
      </c>
      <c r="G170" s="6">
        <f t="shared" si="22"/>
        <v>0.17499999999999999</v>
      </c>
    </row>
    <row r="171" spans="1:7" ht="31.5" x14ac:dyDescent="0.25">
      <c r="A171" s="22" t="s">
        <v>75</v>
      </c>
      <c r="B171" s="49" t="s">
        <v>74</v>
      </c>
      <c r="C171" s="4"/>
      <c r="D171" s="10"/>
      <c r="E171" s="20">
        <f t="shared" si="0"/>
        <v>0</v>
      </c>
      <c r="F171" s="4"/>
      <c r="G171" s="6"/>
    </row>
    <row r="172" spans="1:7" ht="15.75" x14ac:dyDescent="0.25">
      <c r="A172" s="11">
        <v>1</v>
      </c>
      <c r="B172" s="51" t="s">
        <v>13</v>
      </c>
      <c r="C172" s="4" t="s">
        <v>235</v>
      </c>
      <c r="D172" s="10">
        <v>55</v>
      </c>
      <c r="E172" s="9">
        <f t="shared" si="0"/>
        <v>1.375</v>
      </c>
      <c r="F172" s="4">
        <v>1</v>
      </c>
      <c r="G172" s="6">
        <f t="shared" ref="G172:G177" si="23">E172/F172</f>
        <v>1.375</v>
      </c>
    </row>
    <row r="173" spans="1:7" ht="15.75" x14ac:dyDescent="0.25">
      <c r="A173" s="11">
        <v>2</v>
      </c>
      <c r="B173" s="51" t="s">
        <v>16</v>
      </c>
      <c r="C173" s="4" t="s">
        <v>236</v>
      </c>
      <c r="D173" s="10">
        <v>55</v>
      </c>
      <c r="E173" s="9">
        <f t="shared" si="0"/>
        <v>1.375</v>
      </c>
      <c r="F173" s="4">
        <v>1</v>
      </c>
      <c r="G173" s="6">
        <f t="shared" si="23"/>
        <v>1.375</v>
      </c>
    </row>
    <row r="174" spans="1:7" ht="15.75" x14ac:dyDescent="0.25">
      <c r="A174" s="11">
        <v>3</v>
      </c>
      <c r="B174" s="51" t="s">
        <v>14</v>
      </c>
      <c r="C174" s="4" t="s">
        <v>236</v>
      </c>
      <c r="D174" s="10">
        <v>28</v>
      </c>
      <c r="E174" s="9">
        <f t="shared" si="0"/>
        <v>0.7</v>
      </c>
      <c r="F174" s="4">
        <v>1</v>
      </c>
      <c r="G174" s="6">
        <f t="shared" si="23"/>
        <v>0.7</v>
      </c>
    </row>
    <row r="175" spans="1:7" ht="15.75" x14ac:dyDescent="0.25">
      <c r="A175" s="11">
        <v>4</v>
      </c>
      <c r="B175" s="53" t="s">
        <v>15</v>
      </c>
      <c r="C175" s="4" t="s">
        <v>237</v>
      </c>
      <c r="D175" s="10">
        <v>2</v>
      </c>
      <c r="E175" s="9">
        <f t="shared" si="0"/>
        <v>0.05</v>
      </c>
      <c r="F175" s="4">
        <v>1</v>
      </c>
      <c r="G175" s="6">
        <f t="shared" si="23"/>
        <v>0.05</v>
      </c>
    </row>
    <row r="176" spans="1:7" ht="15.75" x14ac:dyDescent="0.25">
      <c r="A176" s="11">
        <v>5</v>
      </c>
      <c r="B176" s="54" t="s">
        <v>20</v>
      </c>
      <c r="C176" s="4" t="s">
        <v>238</v>
      </c>
      <c r="D176" s="10">
        <v>7</v>
      </c>
      <c r="E176" s="9">
        <f t="shared" si="0"/>
        <v>0.17499999999999999</v>
      </c>
      <c r="F176" s="4">
        <v>1</v>
      </c>
      <c r="G176" s="6">
        <f t="shared" si="23"/>
        <v>0.17499999999999999</v>
      </c>
    </row>
    <row r="177" spans="1:7" ht="15.75" x14ac:dyDescent="0.25">
      <c r="A177" s="11">
        <v>6</v>
      </c>
      <c r="B177" s="54" t="s">
        <v>25</v>
      </c>
      <c r="C177" s="4" t="s">
        <v>239</v>
      </c>
      <c r="D177" s="10">
        <v>7</v>
      </c>
      <c r="E177" s="9">
        <f t="shared" si="0"/>
        <v>0.17499999999999999</v>
      </c>
      <c r="F177" s="4">
        <v>1</v>
      </c>
      <c r="G177" s="6">
        <f t="shared" si="23"/>
        <v>0.17499999999999999</v>
      </c>
    </row>
    <row r="178" spans="1:7" ht="31.5" x14ac:dyDescent="0.25">
      <c r="A178" s="22" t="s">
        <v>76</v>
      </c>
      <c r="B178" s="49" t="s">
        <v>117</v>
      </c>
      <c r="C178" s="4"/>
      <c r="D178" s="10"/>
      <c r="E178" s="20">
        <f t="shared" si="0"/>
        <v>0</v>
      </c>
      <c r="F178" s="4"/>
      <c r="G178" s="6"/>
    </row>
    <row r="179" spans="1:7" ht="15.75" x14ac:dyDescent="0.25">
      <c r="A179" s="11">
        <v>1</v>
      </c>
      <c r="B179" s="51" t="s">
        <v>13</v>
      </c>
      <c r="C179" s="4" t="s">
        <v>235</v>
      </c>
      <c r="D179" s="10">
        <v>55</v>
      </c>
      <c r="E179" s="9">
        <f t="shared" si="0"/>
        <v>1.375</v>
      </c>
      <c r="F179" s="4">
        <v>1</v>
      </c>
      <c r="G179" s="6">
        <f t="shared" ref="G179:G184" si="24">E179/F179</f>
        <v>1.375</v>
      </c>
    </row>
    <row r="180" spans="1:7" ht="15.75" x14ac:dyDescent="0.25">
      <c r="A180" s="11">
        <v>2</v>
      </c>
      <c r="B180" s="51" t="s">
        <v>16</v>
      </c>
      <c r="C180" s="4" t="s">
        <v>236</v>
      </c>
      <c r="D180" s="10">
        <v>55</v>
      </c>
      <c r="E180" s="9">
        <f t="shared" si="0"/>
        <v>1.375</v>
      </c>
      <c r="F180" s="4">
        <v>1</v>
      </c>
      <c r="G180" s="6">
        <f t="shared" si="24"/>
        <v>1.375</v>
      </c>
    </row>
    <row r="181" spans="1:7" ht="15.75" x14ac:dyDescent="0.25">
      <c r="A181" s="11">
        <v>3</v>
      </c>
      <c r="B181" s="51" t="s">
        <v>14</v>
      </c>
      <c r="C181" s="4" t="s">
        <v>236</v>
      </c>
      <c r="D181" s="10">
        <v>28</v>
      </c>
      <c r="E181" s="9">
        <f t="shared" si="0"/>
        <v>0.7</v>
      </c>
      <c r="F181" s="4">
        <v>1</v>
      </c>
      <c r="G181" s="6">
        <f t="shared" si="24"/>
        <v>0.7</v>
      </c>
    </row>
    <row r="182" spans="1:7" ht="15.75" x14ac:dyDescent="0.25">
      <c r="A182" s="11">
        <v>4</v>
      </c>
      <c r="B182" s="53" t="s">
        <v>15</v>
      </c>
      <c r="C182" s="4" t="s">
        <v>237</v>
      </c>
      <c r="D182" s="10">
        <v>2</v>
      </c>
      <c r="E182" s="9">
        <f t="shared" si="0"/>
        <v>0.05</v>
      </c>
      <c r="F182" s="4">
        <v>1</v>
      </c>
      <c r="G182" s="6">
        <f t="shared" si="24"/>
        <v>0.05</v>
      </c>
    </row>
    <row r="183" spans="1:7" ht="15.75" x14ac:dyDescent="0.25">
      <c r="A183" s="11">
        <v>5</v>
      </c>
      <c r="B183" s="54" t="s">
        <v>20</v>
      </c>
      <c r="C183" s="4" t="s">
        <v>238</v>
      </c>
      <c r="D183" s="10">
        <v>7</v>
      </c>
      <c r="E183" s="9">
        <f t="shared" si="0"/>
        <v>0.17499999999999999</v>
      </c>
      <c r="F183" s="4">
        <v>1</v>
      </c>
      <c r="G183" s="6">
        <f t="shared" si="24"/>
        <v>0.17499999999999999</v>
      </c>
    </row>
    <row r="184" spans="1:7" ht="15.75" x14ac:dyDescent="0.25">
      <c r="A184" s="11">
        <v>6</v>
      </c>
      <c r="B184" s="54" t="s">
        <v>25</v>
      </c>
      <c r="C184" s="4" t="s">
        <v>239</v>
      </c>
      <c r="D184" s="10">
        <v>7</v>
      </c>
      <c r="E184" s="9">
        <f t="shared" si="0"/>
        <v>0.17499999999999999</v>
      </c>
      <c r="F184" s="4">
        <v>1</v>
      </c>
      <c r="G184" s="6">
        <f t="shared" si="24"/>
        <v>0.17499999999999999</v>
      </c>
    </row>
    <row r="185" spans="1:7" ht="31.5" x14ac:dyDescent="0.25">
      <c r="A185" s="22" t="s">
        <v>77</v>
      </c>
      <c r="B185" s="58" t="s">
        <v>116</v>
      </c>
      <c r="C185" s="4"/>
      <c r="D185" s="10"/>
      <c r="E185" s="20">
        <f t="shared" si="0"/>
        <v>0</v>
      </c>
      <c r="F185" s="4"/>
      <c r="G185" s="6"/>
    </row>
    <row r="186" spans="1:7" ht="15.75" x14ac:dyDescent="0.25">
      <c r="A186" s="11">
        <v>1</v>
      </c>
      <c r="B186" s="51" t="s">
        <v>13</v>
      </c>
      <c r="C186" s="4" t="s">
        <v>235</v>
      </c>
      <c r="D186" s="10">
        <v>55</v>
      </c>
      <c r="E186" s="9">
        <f t="shared" si="0"/>
        <v>1.375</v>
      </c>
      <c r="F186" s="4">
        <v>1</v>
      </c>
      <c r="G186" s="6">
        <f t="shared" ref="G186:G191" si="25">E186/F186</f>
        <v>1.375</v>
      </c>
    </row>
    <row r="187" spans="1:7" ht="15.75" x14ac:dyDescent="0.25">
      <c r="A187" s="11">
        <v>2</v>
      </c>
      <c r="B187" s="51" t="s">
        <v>16</v>
      </c>
      <c r="C187" s="4" t="s">
        <v>236</v>
      </c>
      <c r="D187" s="10">
        <v>55</v>
      </c>
      <c r="E187" s="9">
        <f t="shared" si="0"/>
        <v>1.375</v>
      </c>
      <c r="F187" s="4">
        <v>1</v>
      </c>
      <c r="G187" s="6">
        <f t="shared" si="25"/>
        <v>1.375</v>
      </c>
    </row>
    <row r="188" spans="1:7" ht="15.75" x14ac:dyDescent="0.25">
      <c r="A188" s="11">
        <v>3</v>
      </c>
      <c r="B188" s="51" t="s">
        <v>14</v>
      </c>
      <c r="C188" s="4" t="s">
        <v>236</v>
      </c>
      <c r="D188" s="10">
        <v>28</v>
      </c>
      <c r="E188" s="9">
        <f t="shared" si="0"/>
        <v>0.7</v>
      </c>
      <c r="F188" s="4">
        <v>1</v>
      </c>
      <c r="G188" s="6">
        <f t="shared" si="25"/>
        <v>0.7</v>
      </c>
    </row>
    <row r="189" spans="1:7" ht="15.75" x14ac:dyDescent="0.25">
      <c r="A189" s="11">
        <v>4</v>
      </c>
      <c r="B189" s="53" t="s">
        <v>15</v>
      </c>
      <c r="C189" s="4" t="s">
        <v>237</v>
      </c>
      <c r="D189" s="10">
        <v>2</v>
      </c>
      <c r="E189" s="9">
        <f t="shared" si="0"/>
        <v>0.05</v>
      </c>
      <c r="F189" s="4">
        <v>1</v>
      </c>
      <c r="G189" s="6">
        <f t="shared" si="25"/>
        <v>0.05</v>
      </c>
    </row>
    <row r="190" spans="1:7" ht="15.75" x14ac:dyDescent="0.25">
      <c r="A190" s="11">
        <v>5</v>
      </c>
      <c r="B190" s="54" t="s">
        <v>20</v>
      </c>
      <c r="C190" s="4" t="s">
        <v>238</v>
      </c>
      <c r="D190" s="10">
        <v>7</v>
      </c>
      <c r="E190" s="9">
        <f t="shared" si="0"/>
        <v>0.17499999999999999</v>
      </c>
      <c r="F190" s="4">
        <v>1</v>
      </c>
      <c r="G190" s="6">
        <f t="shared" si="25"/>
        <v>0.17499999999999999</v>
      </c>
    </row>
    <row r="191" spans="1:7" ht="15.75" x14ac:dyDescent="0.25">
      <c r="A191" s="11">
        <v>6</v>
      </c>
      <c r="B191" s="54" t="s">
        <v>44</v>
      </c>
      <c r="C191" s="4" t="s">
        <v>115</v>
      </c>
      <c r="D191" s="10">
        <v>55</v>
      </c>
      <c r="E191" s="9">
        <f t="shared" si="0"/>
        <v>1.375</v>
      </c>
      <c r="F191" s="4">
        <v>1</v>
      </c>
      <c r="G191" s="6">
        <f t="shared" si="25"/>
        <v>1.375</v>
      </c>
    </row>
    <row r="192" spans="1:7" ht="15.75" x14ac:dyDescent="0.25">
      <c r="A192" s="11">
        <v>7</v>
      </c>
      <c r="B192" s="82" t="s">
        <v>25</v>
      </c>
      <c r="C192" s="4" t="s">
        <v>239</v>
      </c>
      <c r="D192" s="52">
        <v>7</v>
      </c>
      <c r="E192" s="9">
        <f t="shared" si="0"/>
        <v>0.17499999999999999</v>
      </c>
      <c r="F192" s="4">
        <v>1</v>
      </c>
      <c r="G192" s="6">
        <f t="shared" si="18"/>
        <v>0.17499999999999999</v>
      </c>
    </row>
    <row r="193" spans="1:7" ht="31.5" x14ac:dyDescent="0.25">
      <c r="A193" s="22" t="s">
        <v>78</v>
      </c>
      <c r="B193" s="58" t="s">
        <v>79</v>
      </c>
      <c r="C193" s="4"/>
      <c r="D193" s="10"/>
      <c r="E193" s="20">
        <f t="shared" si="0"/>
        <v>0</v>
      </c>
      <c r="F193" s="4"/>
      <c r="G193" s="6"/>
    </row>
    <row r="194" spans="1:7" ht="15.75" x14ac:dyDescent="0.25">
      <c r="A194" s="11">
        <v>1</v>
      </c>
      <c r="B194" s="51" t="s">
        <v>13</v>
      </c>
      <c r="C194" s="4" t="s">
        <v>235</v>
      </c>
      <c r="D194" s="10">
        <v>28</v>
      </c>
      <c r="E194" s="9">
        <f t="shared" si="0"/>
        <v>0.7</v>
      </c>
      <c r="F194" s="4">
        <v>1</v>
      </c>
      <c r="G194" s="6">
        <f t="shared" ref="G194:G204" si="26">E194/F194</f>
        <v>0.7</v>
      </c>
    </row>
    <row r="195" spans="1:7" ht="15.75" x14ac:dyDescent="0.25">
      <c r="A195" s="11">
        <v>2</v>
      </c>
      <c r="B195" s="51" t="s">
        <v>16</v>
      </c>
      <c r="C195" s="4" t="s">
        <v>236</v>
      </c>
      <c r="D195" s="10">
        <v>33</v>
      </c>
      <c r="E195" s="9">
        <f t="shared" si="0"/>
        <v>0.82499999999999996</v>
      </c>
      <c r="F195" s="4">
        <v>1</v>
      </c>
      <c r="G195" s="6">
        <f t="shared" si="26"/>
        <v>0.82499999999999996</v>
      </c>
    </row>
    <row r="196" spans="1:7" s="2" customFormat="1" ht="15.75" x14ac:dyDescent="0.25">
      <c r="A196" s="11">
        <v>3</v>
      </c>
      <c r="B196" s="51" t="s">
        <v>14</v>
      </c>
      <c r="C196" s="4" t="s">
        <v>236</v>
      </c>
      <c r="D196" s="10">
        <v>17</v>
      </c>
      <c r="E196" s="9">
        <f t="shared" si="0"/>
        <v>0.42499999999999999</v>
      </c>
      <c r="F196" s="4">
        <v>1</v>
      </c>
      <c r="G196" s="6">
        <f t="shared" si="26"/>
        <v>0.42499999999999999</v>
      </c>
    </row>
    <row r="197" spans="1:7" ht="15.75" x14ac:dyDescent="0.25">
      <c r="A197" s="11">
        <v>4</v>
      </c>
      <c r="B197" s="53" t="s">
        <v>15</v>
      </c>
      <c r="C197" s="4" t="s">
        <v>237</v>
      </c>
      <c r="D197" s="10">
        <v>2</v>
      </c>
      <c r="E197" s="9">
        <f t="shared" si="0"/>
        <v>0.05</v>
      </c>
      <c r="F197" s="4">
        <v>1</v>
      </c>
      <c r="G197" s="6">
        <f t="shared" si="26"/>
        <v>0.05</v>
      </c>
    </row>
    <row r="198" spans="1:7" ht="15.75" x14ac:dyDescent="0.25">
      <c r="A198" s="11">
        <v>5</v>
      </c>
      <c r="B198" s="54" t="s">
        <v>20</v>
      </c>
      <c r="C198" s="4" t="s">
        <v>238</v>
      </c>
      <c r="D198" s="10">
        <v>7</v>
      </c>
      <c r="E198" s="9">
        <f t="shared" si="0"/>
        <v>0.17499999999999999</v>
      </c>
      <c r="F198" s="4">
        <v>1</v>
      </c>
      <c r="G198" s="6">
        <f t="shared" si="26"/>
        <v>0.17499999999999999</v>
      </c>
    </row>
    <row r="199" spans="1:7" ht="15.75" x14ac:dyDescent="0.25">
      <c r="A199" s="11">
        <v>6</v>
      </c>
      <c r="B199" s="83" t="s">
        <v>382</v>
      </c>
      <c r="C199" s="59" t="s">
        <v>383</v>
      </c>
      <c r="D199" s="60">
        <v>20</v>
      </c>
      <c r="E199" s="48">
        <f t="shared" si="0"/>
        <v>0.5</v>
      </c>
      <c r="F199" s="59">
        <v>1</v>
      </c>
      <c r="G199" s="45">
        <f t="shared" si="26"/>
        <v>0.5</v>
      </c>
    </row>
    <row r="200" spans="1:7" ht="15.75" x14ac:dyDescent="0.25">
      <c r="A200" s="11">
        <v>7</v>
      </c>
      <c r="B200" s="83" t="s">
        <v>384</v>
      </c>
      <c r="C200" s="59" t="s">
        <v>385</v>
      </c>
      <c r="D200" s="60">
        <v>100</v>
      </c>
      <c r="E200" s="48">
        <f t="shared" si="0"/>
        <v>2.5</v>
      </c>
      <c r="F200" s="59">
        <v>1</v>
      </c>
      <c r="G200" s="45">
        <f t="shared" si="26"/>
        <v>2.5</v>
      </c>
    </row>
    <row r="201" spans="1:7" ht="15.75" x14ac:dyDescent="0.25">
      <c r="A201" s="11">
        <v>8</v>
      </c>
      <c r="B201" s="83" t="s">
        <v>386</v>
      </c>
      <c r="C201" s="59" t="s">
        <v>341</v>
      </c>
      <c r="D201" s="60">
        <v>10</v>
      </c>
      <c r="E201" s="48">
        <f t="shared" si="0"/>
        <v>0.25</v>
      </c>
      <c r="F201" s="59">
        <v>1</v>
      </c>
      <c r="G201" s="45">
        <f t="shared" si="26"/>
        <v>0.25</v>
      </c>
    </row>
    <row r="202" spans="1:7" ht="15.75" x14ac:dyDescent="0.25">
      <c r="A202" s="11">
        <v>9</v>
      </c>
      <c r="B202" s="84" t="s">
        <v>387</v>
      </c>
      <c r="C202" s="59" t="s">
        <v>388</v>
      </c>
      <c r="D202" s="60">
        <v>20</v>
      </c>
      <c r="E202" s="48">
        <f t="shared" si="0"/>
        <v>0.5</v>
      </c>
      <c r="F202" s="59">
        <v>1</v>
      </c>
      <c r="G202" s="45">
        <f t="shared" si="26"/>
        <v>0.5</v>
      </c>
    </row>
    <row r="203" spans="1:7" ht="15.75" x14ac:dyDescent="0.25">
      <c r="A203" s="11">
        <v>10</v>
      </c>
      <c r="B203" s="84" t="s">
        <v>389</v>
      </c>
      <c r="C203" s="59" t="s">
        <v>390</v>
      </c>
      <c r="D203" s="60">
        <v>12</v>
      </c>
      <c r="E203" s="48">
        <f t="shared" si="0"/>
        <v>0.3</v>
      </c>
      <c r="F203" s="59">
        <v>1</v>
      </c>
      <c r="G203" s="45">
        <f t="shared" si="26"/>
        <v>0.3</v>
      </c>
    </row>
    <row r="204" spans="1:7" ht="15.75" x14ac:dyDescent="0.25">
      <c r="A204" s="11">
        <v>11</v>
      </c>
      <c r="B204" s="84" t="s">
        <v>391</v>
      </c>
      <c r="C204" s="59" t="s">
        <v>341</v>
      </c>
      <c r="D204" s="60">
        <v>6</v>
      </c>
      <c r="E204" s="48">
        <f t="shared" si="0"/>
        <v>0.15</v>
      </c>
      <c r="F204" s="59">
        <v>1</v>
      </c>
      <c r="G204" s="45">
        <f t="shared" si="26"/>
        <v>0.15</v>
      </c>
    </row>
    <row r="205" spans="1:7" ht="31.5" x14ac:dyDescent="0.25">
      <c r="A205" s="21" t="s">
        <v>104</v>
      </c>
      <c r="B205" s="58" t="s">
        <v>80</v>
      </c>
      <c r="C205" s="4"/>
      <c r="D205" s="10"/>
      <c r="E205" s="20">
        <f t="shared" si="0"/>
        <v>0</v>
      </c>
      <c r="F205" s="4"/>
      <c r="G205" s="6"/>
    </row>
    <row r="206" spans="1:7" ht="15.75" x14ac:dyDescent="0.25">
      <c r="A206" s="11">
        <v>1</v>
      </c>
      <c r="B206" s="51" t="s">
        <v>13</v>
      </c>
      <c r="C206" s="4" t="s">
        <v>235</v>
      </c>
      <c r="D206" s="10">
        <v>28</v>
      </c>
      <c r="E206" s="9">
        <f t="shared" si="0"/>
        <v>0.7</v>
      </c>
      <c r="F206" s="4">
        <v>1</v>
      </c>
      <c r="G206" s="6">
        <f t="shared" ref="G206:G209" si="27">E206/F206</f>
        <v>0.7</v>
      </c>
    </row>
    <row r="207" spans="1:7" ht="15.75" x14ac:dyDescent="0.25">
      <c r="A207" s="11">
        <v>2</v>
      </c>
      <c r="B207" s="51" t="s">
        <v>16</v>
      </c>
      <c r="C207" s="4" t="s">
        <v>236</v>
      </c>
      <c r="D207" s="10">
        <v>33</v>
      </c>
      <c r="E207" s="9">
        <f t="shared" si="0"/>
        <v>0.82499999999999996</v>
      </c>
      <c r="F207" s="4">
        <v>1</v>
      </c>
      <c r="G207" s="6">
        <f t="shared" si="27"/>
        <v>0.82499999999999996</v>
      </c>
    </row>
    <row r="208" spans="1:7" ht="15.75" x14ac:dyDescent="0.25">
      <c r="A208" s="11">
        <v>3</v>
      </c>
      <c r="B208" s="53" t="s">
        <v>81</v>
      </c>
      <c r="C208" s="4" t="s">
        <v>235</v>
      </c>
      <c r="D208" s="10">
        <v>7</v>
      </c>
      <c r="E208" s="9">
        <f t="shared" si="0"/>
        <v>0.17499999999999999</v>
      </c>
      <c r="F208" s="4">
        <v>1</v>
      </c>
      <c r="G208" s="6">
        <f t="shared" si="27"/>
        <v>0.17499999999999999</v>
      </c>
    </row>
    <row r="209" spans="1:7" ht="15.75" x14ac:dyDescent="0.25">
      <c r="A209" s="11">
        <v>4</v>
      </c>
      <c r="B209" s="54" t="s">
        <v>20</v>
      </c>
      <c r="C209" s="4" t="s">
        <v>238</v>
      </c>
      <c r="D209" s="10">
        <v>7</v>
      </c>
      <c r="E209" s="9">
        <f t="shared" si="0"/>
        <v>0.17499999999999999</v>
      </c>
      <c r="F209" s="4">
        <v>1</v>
      </c>
      <c r="G209" s="6">
        <f t="shared" si="27"/>
        <v>0.17499999999999999</v>
      </c>
    </row>
    <row r="210" spans="1:7" ht="15.75" x14ac:dyDescent="0.25">
      <c r="A210" s="11">
        <v>5</v>
      </c>
      <c r="B210" s="54" t="s">
        <v>299</v>
      </c>
      <c r="C210" s="4" t="s">
        <v>246</v>
      </c>
      <c r="D210" s="10">
        <v>40</v>
      </c>
      <c r="E210" s="9">
        <f t="shared" ref="E210" si="28">D210/40</f>
        <v>1</v>
      </c>
      <c r="F210" s="4">
        <v>1</v>
      </c>
      <c r="G210" s="6">
        <f t="shared" ref="G210" si="29">E210/F210</f>
        <v>1</v>
      </c>
    </row>
    <row r="211" spans="1:7" ht="15.75" x14ac:dyDescent="0.25">
      <c r="A211" s="11">
        <v>6</v>
      </c>
      <c r="B211" s="54" t="s">
        <v>288</v>
      </c>
      <c r="C211" s="4" t="s">
        <v>246</v>
      </c>
      <c r="D211" s="10">
        <v>4</v>
      </c>
      <c r="E211" s="9">
        <f t="shared" ref="E211" si="30">D211/40</f>
        <v>0.1</v>
      </c>
      <c r="F211" s="4">
        <v>1</v>
      </c>
      <c r="G211" s="6">
        <f t="shared" ref="G211" si="31">E211/F211</f>
        <v>0.1</v>
      </c>
    </row>
    <row r="212" spans="1:7" ht="15.75" x14ac:dyDescent="0.25">
      <c r="A212" s="11">
        <v>7</v>
      </c>
      <c r="B212" s="54" t="s">
        <v>290</v>
      </c>
      <c r="C212" s="4" t="s">
        <v>291</v>
      </c>
      <c r="D212" s="10">
        <v>15</v>
      </c>
      <c r="E212" s="9">
        <f t="shared" ref="E212" si="32">D212/40</f>
        <v>0.375</v>
      </c>
      <c r="F212" s="4">
        <v>1</v>
      </c>
      <c r="G212" s="6">
        <f t="shared" ref="G212" si="33">E212/F212</f>
        <v>0.375</v>
      </c>
    </row>
    <row r="213" spans="1:7" ht="15.75" x14ac:dyDescent="0.25">
      <c r="A213" s="11">
        <v>8</v>
      </c>
      <c r="B213" s="54" t="s">
        <v>292</v>
      </c>
      <c r="C213" s="4" t="s">
        <v>293</v>
      </c>
      <c r="D213" s="10">
        <v>15</v>
      </c>
      <c r="E213" s="9">
        <f t="shared" ref="E213" si="34">D213/40</f>
        <v>0.375</v>
      </c>
      <c r="F213" s="4">
        <v>1</v>
      </c>
      <c r="G213" s="6">
        <f t="shared" ref="G213" si="35">E213/F213</f>
        <v>0.375</v>
      </c>
    </row>
    <row r="214" spans="1:7" ht="31.5" x14ac:dyDescent="0.25">
      <c r="A214" s="21" t="s">
        <v>105</v>
      </c>
      <c r="B214" s="58" t="s">
        <v>82</v>
      </c>
      <c r="C214" s="4"/>
      <c r="D214" s="10"/>
      <c r="E214" s="20">
        <f t="shared" si="0"/>
        <v>0</v>
      </c>
      <c r="F214" s="4"/>
      <c r="G214" s="6"/>
    </row>
    <row r="215" spans="1:7" ht="15.75" x14ac:dyDescent="0.25">
      <c r="A215" s="11">
        <v>1</v>
      </c>
      <c r="B215" s="61" t="s">
        <v>83</v>
      </c>
      <c r="C215" s="85" t="s">
        <v>99</v>
      </c>
      <c r="D215" s="85">
        <v>4</v>
      </c>
      <c r="E215" s="48">
        <f t="shared" si="0"/>
        <v>0.1</v>
      </c>
      <c r="F215" s="59">
        <v>1</v>
      </c>
      <c r="G215" s="45">
        <f t="shared" ref="G215:G238" si="36">E215/F215</f>
        <v>0.1</v>
      </c>
    </row>
    <row r="216" spans="1:7" ht="15.75" x14ac:dyDescent="0.25">
      <c r="A216" s="11">
        <v>2</v>
      </c>
      <c r="B216" s="61" t="s">
        <v>84</v>
      </c>
      <c r="C216" s="85" t="s">
        <v>99</v>
      </c>
      <c r="D216" s="85">
        <v>4</v>
      </c>
      <c r="E216" s="48">
        <f t="shared" si="0"/>
        <v>0.1</v>
      </c>
      <c r="F216" s="59">
        <v>1</v>
      </c>
      <c r="G216" s="45">
        <f t="shared" si="36"/>
        <v>0.1</v>
      </c>
    </row>
    <row r="217" spans="1:7" ht="15.75" x14ac:dyDescent="0.25">
      <c r="A217" s="11">
        <v>3</v>
      </c>
      <c r="B217" s="61" t="s">
        <v>392</v>
      </c>
      <c r="C217" s="85" t="s">
        <v>99</v>
      </c>
      <c r="D217" s="85">
        <v>5</v>
      </c>
      <c r="E217" s="48">
        <f t="shared" si="0"/>
        <v>0.125</v>
      </c>
      <c r="F217" s="59">
        <v>1</v>
      </c>
      <c r="G217" s="45">
        <f t="shared" si="36"/>
        <v>0.125</v>
      </c>
    </row>
    <row r="218" spans="1:7" ht="15.75" x14ac:dyDescent="0.25">
      <c r="A218" s="11">
        <v>4</v>
      </c>
      <c r="B218" s="61" t="s">
        <v>85</v>
      </c>
      <c r="C218" s="85" t="s">
        <v>99</v>
      </c>
      <c r="D218" s="85">
        <v>2</v>
      </c>
      <c r="E218" s="48">
        <f t="shared" si="0"/>
        <v>0.05</v>
      </c>
      <c r="F218" s="59">
        <v>1</v>
      </c>
      <c r="G218" s="45">
        <f t="shared" si="36"/>
        <v>0.05</v>
      </c>
    </row>
    <row r="219" spans="1:7" ht="15.75" x14ac:dyDescent="0.25">
      <c r="A219" s="11">
        <v>5</v>
      </c>
      <c r="B219" s="61" t="s">
        <v>86</v>
      </c>
      <c r="C219" s="85" t="s">
        <v>99</v>
      </c>
      <c r="D219" s="85">
        <v>2</v>
      </c>
      <c r="E219" s="48">
        <f t="shared" si="0"/>
        <v>0.05</v>
      </c>
      <c r="F219" s="59">
        <v>1</v>
      </c>
      <c r="G219" s="45">
        <f t="shared" si="36"/>
        <v>0.05</v>
      </c>
    </row>
    <row r="220" spans="1:7" ht="15.75" x14ac:dyDescent="0.25">
      <c r="A220" s="11">
        <v>6</v>
      </c>
      <c r="B220" s="61" t="s">
        <v>393</v>
      </c>
      <c r="C220" s="85" t="s">
        <v>99</v>
      </c>
      <c r="D220" s="85">
        <v>2</v>
      </c>
      <c r="E220" s="48">
        <f t="shared" si="0"/>
        <v>0.05</v>
      </c>
      <c r="F220" s="59">
        <v>1</v>
      </c>
      <c r="G220" s="45">
        <f t="shared" si="36"/>
        <v>0.05</v>
      </c>
    </row>
    <row r="221" spans="1:7" ht="15.75" x14ac:dyDescent="0.25">
      <c r="A221" s="11">
        <v>7</v>
      </c>
      <c r="B221" s="61" t="s">
        <v>87</v>
      </c>
      <c r="C221" s="85" t="s">
        <v>99</v>
      </c>
      <c r="D221" s="85">
        <v>2</v>
      </c>
      <c r="E221" s="48">
        <f t="shared" si="0"/>
        <v>0.05</v>
      </c>
      <c r="F221" s="59">
        <v>1</v>
      </c>
      <c r="G221" s="45">
        <f t="shared" si="36"/>
        <v>0.05</v>
      </c>
    </row>
    <row r="222" spans="1:7" ht="15.75" x14ac:dyDescent="0.25">
      <c r="A222" s="11">
        <v>8</v>
      </c>
      <c r="B222" s="61" t="s">
        <v>88</v>
      </c>
      <c r="C222" s="85" t="s">
        <v>99</v>
      </c>
      <c r="D222" s="85">
        <v>2</v>
      </c>
      <c r="E222" s="48">
        <f t="shared" si="0"/>
        <v>0.05</v>
      </c>
      <c r="F222" s="59">
        <v>1</v>
      </c>
      <c r="G222" s="45">
        <f t="shared" si="36"/>
        <v>0.05</v>
      </c>
    </row>
    <row r="223" spans="1:7" ht="15.75" x14ac:dyDescent="0.25">
      <c r="A223" s="11">
        <v>9</v>
      </c>
      <c r="B223" s="61" t="s">
        <v>89</v>
      </c>
      <c r="C223" s="85" t="s">
        <v>99</v>
      </c>
      <c r="D223" s="85">
        <v>4</v>
      </c>
      <c r="E223" s="48">
        <f t="shared" si="0"/>
        <v>0.1</v>
      </c>
      <c r="F223" s="59">
        <v>1</v>
      </c>
      <c r="G223" s="45">
        <f t="shared" si="36"/>
        <v>0.1</v>
      </c>
    </row>
    <row r="224" spans="1:7" ht="15.75" x14ac:dyDescent="0.25">
      <c r="A224" s="11">
        <v>10</v>
      </c>
      <c r="B224" s="61" t="s">
        <v>90</v>
      </c>
      <c r="C224" s="85" t="s">
        <v>99</v>
      </c>
      <c r="D224" s="85">
        <v>1</v>
      </c>
      <c r="E224" s="48">
        <f t="shared" si="0"/>
        <v>2.5000000000000001E-2</v>
      </c>
      <c r="F224" s="59">
        <v>1</v>
      </c>
      <c r="G224" s="45">
        <f t="shared" si="36"/>
        <v>2.5000000000000001E-2</v>
      </c>
    </row>
    <row r="225" spans="1:7" ht="15.75" x14ac:dyDescent="0.25">
      <c r="A225" s="11">
        <v>11</v>
      </c>
      <c r="B225" s="61" t="s">
        <v>91</v>
      </c>
      <c r="C225" s="85" t="s">
        <v>99</v>
      </c>
      <c r="D225" s="85">
        <v>2</v>
      </c>
      <c r="E225" s="48">
        <f t="shared" si="0"/>
        <v>0.05</v>
      </c>
      <c r="F225" s="59">
        <v>1</v>
      </c>
      <c r="G225" s="45">
        <f t="shared" si="36"/>
        <v>0.05</v>
      </c>
    </row>
    <row r="226" spans="1:7" ht="15.75" x14ac:dyDescent="0.25">
      <c r="A226" s="11">
        <v>12</v>
      </c>
      <c r="B226" s="61" t="s">
        <v>92</v>
      </c>
      <c r="C226" s="85" t="s">
        <v>246</v>
      </c>
      <c r="D226" s="85">
        <v>50</v>
      </c>
      <c r="E226" s="48">
        <f t="shared" si="0"/>
        <v>1.25</v>
      </c>
      <c r="F226" s="59">
        <v>1</v>
      </c>
      <c r="G226" s="45">
        <f t="shared" si="36"/>
        <v>1.25</v>
      </c>
    </row>
    <row r="227" spans="1:7" ht="15.75" x14ac:dyDescent="0.25">
      <c r="A227" s="11">
        <v>13</v>
      </c>
      <c r="B227" s="61" t="s">
        <v>101</v>
      </c>
      <c r="C227" s="85" t="s">
        <v>99</v>
      </c>
      <c r="D227" s="85">
        <v>2</v>
      </c>
      <c r="E227" s="48">
        <f t="shared" si="0"/>
        <v>0.05</v>
      </c>
      <c r="F227" s="59">
        <v>1</v>
      </c>
      <c r="G227" s="45">
        <f t="shared" si="36"/>
        <v>0.05</v>
      </c>
    </row>
    <row r="228" spans="1:7" ht="15.75" x14ac:dyDescent="0.25">
      <c r="A228" s="11">
        <v>14</v>
      </c>
      <c r="B228" s="86" t="s">
        <v>102</v>
      </c>
      <c r="C228" s="85" t="s">
        <v>99</v>
      </c>
      <c r="D228" s="85">
        <v>2</v>
      </c>
      <c r="E228" s="48">
        <f t="shared" si="0"/>
        <v>0.05</v>
      </c>
      <c r="F228" s="59">
        <v>1</v>
      </c>
      <c r="G228" s="45">
        <f t="shared" si="36"/>
        <v>0.05</v>
      </c>
    </row>
    <row r="229" spans="1:7" ht="15.75" x14ac:dyDescent="0.25">
      <c r="A229" s="11">
        <v>15</v>
      </c>
      <c r="B229" s="61" t="s">
        <v>93</v>
      </c>
      <c r="C229" s="85" t="s">
        <v>99</v>
      </c>
      <c r="D229" s="85">
        <v>1</v>
      </c>
      <c r="E229" s="48">
        <f t="shared" si="0"/>
        <v>2.5000000000000001E-2</v>
      </c>
      <c r="F229" s="59">
        <v>1</v>
      </c>
      <c r="G229" s="45">
        <f t="shared" si="36"/>
        <v>2.5000000000000001E-2</v>
      </c>
    </row>
    <row r="230" spans="1:7" ht="15.75" x14ac:dyDescent="0.25">
      <c r="A230" s="11">
        <v>16</v>
      </c>
      <c r="B230" s="61" t="s">
        <v>94</v>
      </c>
      <c r="C230" s="85" t="s">
        <v>100</v>
      </c>
      <c r="D230" s="85">
        <v>4</v>
      </c>
      <c r="E230" s="48">
        <f t="shared" si="0"/>
        <v>0.1</v>
      </c>
      <c r="F230" s="59">
        <v>1</v>
      </c>
      <c r="G230" s="45">
        <f t="shared" si="36"/>
        <v>0.1</v>
      </c>
    </row>
    <row r="231" spans="1:7" ht="15.75" x14ac:dyDescent="0.25">
      <c r="A231" s="11">
        <v>17</v>
      </c>
      <c r="B231" s="61" t="s">
        <v>95</v>
      </c>
      <c r="C231" s="85" t="s">
        <v>99</v>
      </c>
      <c r="D231" s="85">
        <v>4</v>
      </c>
      <c r="E231" s="48">
        <f t="shared" si="0"/>
        <v>0.1</v>
      </c>
      <c r="F231" s="59">
        <v>1</v>
      </c>
      <c r="G231" s="45">
        <f t="shared" si="36"/>
        <v>0.1</v>
      </c>
    </row>
    <row r="232" spans="1:7" ht="15.75" x14ac:dyDescent="0.25">
      <c r="A232" s="11">
        <v>18</v>
      </c>
      <c r="B232" s="61" t="s">
        <v>96</v>
      </c>
      <c r="C232" s="85" t="s">
        <v>99</v>
      </c>
      <c r="D232" s="85">
        <v>5</v>
      </c>
      <c r="E232" s="48">
        <f t="shared" si="0"/>
        <v>0.125</v>
      </c>
      <c r="F232" s="59">
        <v>1</v>
      </c>
      <c r="G232" s="45">
        <f t="shared" si="36"/>
        <v>0.125</v>
      </c>
    </row>
    <row r="233" spans="1:7" ht="15.75" x14ac:dyDescent="0.25">
      <c r="A233" s="11">
        <v>19</v>
      </c>
      <c r="B233" s="61" t="s">
        <v>97</v>
      </c>
      <c r="C233" s="85" t="s">
        <v>239</v>
      </c>
      <c r="D233" s="85">
        <v>4</v>
      </c>
      <c r="E233" s="48">
        <f t="shared" si="0"/>
        <v>0.1</v>
      </c>
      <c r="F233" s="59">
        <v>1</v>
      </c>
      <c r="G233" s="45">
        <f t="shared" si="36"/>
        <v>0.1</v>
      </c>
    </row>
    <row r="234" spans="1:7" ht="15.75" x14ac:dyDescent="0.25">
      <c r="A234" s="11">
        <v>20</v>
      </c>
      <c r="B234" s="61" t="s">
        <v>98</v>
      </c>
      <c r="C234" s="85" t="s">
        <v>247</v>
      </c>
      <c r="D234" s="85">
        <v>2</v>
      </c>
      <c r="E234" s="48">
        <f t="shared" si="0"/>
        <v>0.05</v>
      </c>
      <c r="F234" s="59">
        <v>1</v>
      </c>
      <c r="G234" s="45">
        <f t="shared" si="36"/>
        <v>0.05</v>
      </c>
    </row>
    <row r="235" spans="1:7" ht="15.75" x14ac:dyDescent="0.25">
      <c r="A235" s="11">
        <v>21</v>
      </c>
      <c r="B235" s="61" t="s">
        <v>394</v>
      </c>
      <c r="C235" s="85" t="s">
        <v>247</v>
      </c>
      <c r="D235" s="85">
        <v>1</v>
      </c>
      <c r="E235" s="48">
        <f t="shared" si="0"/>
        <v>2.5000000000000001E-2</v>
      </c>
      <c r="F235" s="59">
        <v>1</v>
      </c>
      <c r="G235" s="45">
        <f t="shared" si="36"/>
        <v>2.5000000000000001E-2</v>
      </c>
    </row>
    <row r="236" spans="1:7" ht="15.75" x14ac:dyDescent="0.25">
      <c r="A236" s="11">
        <v>22</v>
      </c>
      <c r="B236" s="87" t="s">
        <v>103</v>
      </c>
      <c r="C236" s="85" t="s">
        <v>247</v>
      </c>
      <c r="D236" s="48">
        <v>2</v>
      </c>
      <c r="E236" s="48">
        <f t="shared" si="0"/>
        <v>0.05</v>
      </c>
      <c r="F236" s="59">
        <v>1</v>
      </c>
      <c r="G236" s="45">
        <f t="shared" si="36"/>
        <v>0.05</v>
      </c>
    </row>
    <row r="237" spans="1:7" ht="15.75" x14ac:dyDescent="0.25">
      <c r="A237" s="11">
        <v>23</v>
      </c>
      <c r="B237" s="87" t="s">
        <v>395</v>
      </c>
      <c r="C237" s="85" t="s">
        <v>396</v>
      </c>
      <c r="D237" s="48">
        <v>1</v>
      </c>
      <c r="E237" s="48">
        <f t="shared" si="0"/>
        <v>2.5000000000000001E-2</v>
      </c>
      <c r="F237" s="59">
        <v>1</v>
      </c>
      <c r="G237" s="45">
        <f t="shared" si="36"/>
        <v>2.5000000000000001E-2</v>
      </c>
    </row>
    <row r="238" spans="1:7" ht="15.75" x14ac:dyDescent="0.25">
      <c r="A238" s="11">
        <v>24</v>
      </c>
      <c r="B238" s="87" t="s">
        <v>397</v>
      </c>
      <c r="C238" s="85" t="s">
        <v>99</v>
      </c>
      <c r="D238" s="48">
        <v>1</v>
      </c>
      <c r="E238" s="48">
        <f t="shared" si="0"/>
        <v>2.5000000000000001E-2</v>
      </c>
      <c r="F238" s="59">
        <v>1</v>
      </c>
      <c r="G238" s="45">
        <f t="shared" si="36"/>
        <v>2.5000000000000001E-2</v>
      </c>
    </row>
    <row r="239" spans="1:7" ht="47.25" x14ac:dyDescent="0.25">
      <c r="A239" s="21" t="s">
        <v>106</v>
      </c>
      <c r="B239" s="58" t="s">
        <v>362</v>
      </c>
      <c r="C239" s="4"/>
      <c r="D239" s="10"/>
      <c r="E239" s="20">
        <f t="shared" si="0"/>
        <v>0</v>
      </c>
      <c r="F239" s="4"/>
      <c r="G239" s="6"/>
    </row>
    <row r="240" spans="1:7" ht="15.75" x14ac:dyDescent="0.25">
      <c r="A240" s="11">
        <v>1</v>
      </c>
      <c r="B240" s="51" t="s">
        <v>13</v>
      </c>
      <c r="C240" s="4" t="s">
        <v>235</v>
      </c>
      <c r="D240" s="10">
        <v>28</v>
      </c>
      <c r="E240" s="9">
        <f t="shared" ref="E240:E249" si="37">D240/40</f>
        <v>0.7</v>
      </c>
      <c r="F240" s="4">
        <v>1</v>
      </c>
      <c r="G240" s="6">
        <f t="shared" ref="G240:G243" si="38">E240/F240</f>
        <v>0.7</v>
      </c>
    </row>
    <row r="241" spans="1:7" ht="15.75" x14ac:dyDescent="0.25">
      <c r="A241" s="11">
        <v>2</v>
      </c>
      <c r="B241" s="51" t="s">
        <v>16</v>
      </c>
      <c r="C241" s="4" t="s">
        <v>236</v>
      </c>
      <c r="D241" s="10">
        <v>28</v>
      </c>
      <c r="E241" s="9">
        <f t="shared" si="37"/>
        <v>0.7</v>
      </c>
      <c r="F241" s="4">
        <v>1</v>
      </c>
      <c r="G241" s="6">
        <f t="shared" si="38"/>
        <v>0.7</v>
      </c>
    </row>
    <row r="242" spans="1:7" ht="15.75" x14ac:dyDescent="0.25">
      <c r="A242" s="11">
        <v>3</v>
      </c>
      <c r="B242" s="53" t="s">
        <v>107</v>
      </c>
      <c r="C242" s="4" t="s">
        <v>236</v>
      </c>
      <c r="D242" s="10">
        <v>17</v>
      </c>
      <c r="E242" s="9">
        <f t="shared" si="37"/>
        <v>0.42499999999999999</v>
      </c>
      <c r="F242" s="4">
        <v>1</v>
      </c>
      <c r="G242" s="6">
        <f t="shared" si="38"/>
        <v>0.42499999999999999</v>
      </c>
    </row>
    <row r="243" spans="1:7" ht="15.75" x14ac:dyDescent="0.25">
      <c r="A243" s="11">
        <v>4</v>
      </c>
      <c r="B243" s="54" t="s">
        <v>20</v>
      </c>
      <c r="C243" s="4" t="s">
        <v>238</v>
      </c>
      <c r="D243" s="10">
        <v>7</v>
      </c>
      <c r="E243" s="9">
        <f t="shared" si="37"/>
        <v>0.17499999999999999</v>
      </c>
      <c r="F243" s="4">
        <v>1</v>
      </c>
      <c r="G243" s="6">
        <f t="shared" si="38"/>
        <v>0.17499999999999999</v>
      </c>
    </row>
    <row r="244" spans="1:7" ht="15.75" x14ac:dyDescent="0.25">
      <c r="A244" s="11">
        <v>5</v>
      </c>
      <c r="B244" s="84" t="s">
        <v>42</v>
      </c>
      <c r="C244" s="59" t="s">
        <v>236</v>
      </c>
      <c r="D244" s="60">
        <v>20</v>
      </c>
      <c r="E244" s="48">
        <f>D244/40</f>
        <v>0.5</v>
      </c>
      <c r="F244" s="59">
        <v>3</v>
      </c>
      <c r="G244" s="45">
        <f>E244/F244</f>
        <v>0.16666666666666666</v>
      </c>
    </row>
    <row r="245" spans="1:7" ht="31.5" x14ac:dyDescent="0.25">
      <c r="A245" s="21" t="s">
        <v>108</v>
      </c>
      <c r="B245" s="58" t="s">
        <v>109</v>
      </c>
      <c r="C245" s="4"/>
      <c r="D245" s="10"/>
      <c r="E245" s="20">
        <f t="shared" si="37"/>
        <v>0</v>
      </c>
      <c r="F245" s="4"/>
      <c r="G245" s="6"/>
    </row>
    <row r="246" spans="1:7" ht="15.75" x14ac:dyDescent="0.25">
      <c r="A246" s="11">
        <v>1</v>
      </c>
      <c r="B246" s="51" t="s">
        <v>13</v>
      </c>
      <c r="C246" s="4" t="s">
        <v>235</v>
      </c>
      <c r="D246" s="10">
        <v>55</v>
      </c>
      <c r="E246" s="9">
        <f t="shared" si="37"/>
        <v>1.375</v>
      </c>
      <c r="F246" s="4">
        <v>1</v>
      </c>
      <c r="G246" s="6">
        <f t="shared" ref="G246:G249" si="39">E246/F246</f>
        <v>1.375</v>
      </c>
    </row>
    <row r="247" spans="1:7" ht="15.75" x14ac:dyDescent="0.25">
      <c r="A247" s="11">
        <v>2</v>
      </c>
      <c r="B247" s="51" t="s">
        <v>16</v>
      </c>
      <c r="C247" s="4" t="s">
        <v>236</v>
      </c>
      <c r="D247" s="10">
        <v>55</v>
      </c>
      <c r="E247" s="9">
        <f t="shared" si="37"/>
        <v>1.375</v>
      </c>
      <c r="F247" s="4">
        <v>1</v>
      </c>
      <c r="G247" s="6">
        <f t="shared" si="39"/>
        <v>1.375</v>
      </c>
    </row>
    <row r="248" spans="1:7" ht="15.75" x14ac:dyDescent="0.25">
      <c r="A248" s="11">
        <v>3</v>
      </c>
      <c r="B248" s="53" t="s">
        <v>107</v>
      </c>
      <c r="C248" s="4" t="s">
        <v>236</v>
      </c>
      <c r="D248" s="10">
        <v>28</v>
      </c>
      <c r="E248" s="9">
        <f t="shared" si="37"/>
        <v>0.7</v>
      </c>
      <c r="F248" s="4">
        <v>1</v>
      </c>
      <c r="G248" s="6">
        <f t="shared" si="39"/>
        <v>0.7</v>
      </c>
    </row>
    <row r="249" spans="1:7" ht="15.75" x14ac:dyDescent="0.25">
      <c r="A249" s="11">
        <v>4</v>
      </c>
      <c r="B249" s="54" t="s">
        <v>20</v>
      </c>
      <c r="C249" s="4" t="s">
        <v>238</v>
      </c>
      <c r="D249" s="10">
        <v>7</v>
      </c>
      <c r="E249" s="9">
        <f t="shared" si="37"/>
        <v>0.17499999999999999</v>
      </c>
      <c r="F249" s="4">
        <v>1</v>
      </c>
      <c r="G249" s="6">
        <f t="shared" si="39"/>
        <v>0.17499999999999999</v>
      </c>
    </row>
    <row r="250" spans="1:7" ht="31.5" x14ac:dyDescent="0.25">
      <c r="A250" s="21" t="s">
        <v>110</v>
      </c>
      <c r="B250" s="49" t="s">
        <v>111</v>
      </c>
      <c r="C250" s="4"/>
      <c r="D250" s="10"/>
      <c r="E250" s="20">
        <f t="shared" ref="E250:E254" si="40">D250/40</f>
        <v>0</v>
      </c>
      <c r="F250" s="4"/>
      <c r="G250" s="6"/>
    </row>
    <row r="251" spans="1:7" ht="15.75" x14ac:dyDescent="0.25">
      <c r="A251" s="11">
        <v>1</v>
      </c>
      <c r="B251" s="51" t="s">
        <v>13</v>
      </c>
      <c r="C251" s="4" t="s">
        <v>235</v>
      </c>
      <c r="D251" s="10">
        <v>55</v>
      </c>
      <c r="E251" s="9">
        <f t="shared" si="40"/>
        <v>1.375</v>
      </c>
      <c r="F251" s="4">
        <v>1</v>
      </c>
      <c r="G251" s="6">
        <f t="shared" ref="G251:G254" si="41">E251/F251</f>
        <v>1.375</v>
      </c>
    </row>
    <row r="252" spans="1:7" ht="15.75" x14ac:dyDescent="0.25">
      <c r="A252" s="11">
        <v>2</v>
      </c>
      <c r="B252" s="51" t="s">
        <v>16</v>
      </c>
      <c r="C252" s="4" t="s">
        <v>236</v>
      </c>
      <c r="D252" s="10">
        <v>55</v>
      </c>
      <c r="E252" s="9">
        <f t="shared" si="40"/>
        <v>1.375</v>
      </c>
      <c r="F252" s="4">
        <v>1</v>
      </c>
      <c r="G252" s="6">
        <f t="shared" si="41"/>
        <v>1.375</v>
      </c>
    </row>
    <row r="253" spans="1:7" ht="15.75" x14ac:dyDescent="0.25">
      <c r="A253" s="11">
        <v>3</v>
      </c>
      <c r="B253" s="53" t="s">
        <v>107</v>
      </c>
      <c r="C253" s="4" t="s">
        <v>236</v>
      </c>
      <c r="D253" s="10">
        <v>28</v>
      </c>
      <c r="E253" s="9">
        <f t="shared" si="40"/>
        <v>0.7</v>
      </c>
      <c r="F253" s="4">
        <v>1</v>
      </c>
      <c r="G253" s="6">
        <f t="shared" si="41"/>
        <v>0.7</v>
      </c>
    </row>
    <row r="254" spans="1:7" ht="15.75" x14ac:dyDescent="0.25">
      <c r="A254" s="11">
        <v>4</v>
      </c>
      <c r="B254" s="54" t="s">
        <v>20</v>
      </c>
      <c r="C254" s="4" t="s">
        <v>238</v>
      </c>
      <c r="D254" s="10">
        <v>7</v>
      </c>
      <c r="E254" s="9">
        <f t="shared" si="40"/>
        <v>0.17499999999999999</v>
      </c>
      <c r="F254" s="4">
        <v>1</v>
      </c>
      <c r="G254" s="6">
        <f t="shared" si="41"/>
        <v>0.17499999999999999</v>
      </c>
    </row>
    <row r="255" spans="1:7" ht="31.5" x14ac:dyDescent="0.25">
      <c r="A255" s="3" t="s">
        <v>112</v>
      </c>
      <c r="B255" s="49" t="s">
        <v>113</v>
      </c>
      <c r="C255" s="4"/>
      <c r="D255" s="10"/>
      <c r="E255" s="20">
        <f t="shared" ref="E255:E259" si="42">D255/40</f>
        <v>0</v>
      </c>
      <c r="F255" s="4"/>
      <c r="G255" s="6"/>
    </row>
    <row r="256" spans="1:7" ht="15.75" x14ac:dyDescent="0.25">
      <c r="A256" s="11">
        <v>1</v>
      </c>
      <c r="B256" s="56" t="s">
        <v>43</v>
      </c>
      <c r="C256" s="52" t="s">
        <v>235</v>
      </c>
      <c r="D256" s="52">
        <v>55</v>
      </c>
      <c r="E256" s="9">
        <f t="shared" si="42"/>
        <v>1.375</v>
      </c>
      <c r="F256" s="4">
        <v>1</v>
      </c>
      <c r="G256" s="6">
        <f t="shared" ref="G256:G259" si="43">E256/F256</f>
        <v>1.375</v>
      </c>
    </row>
    <row r="257" spans="1:7" ht="15.75" x14ac:dyDescent="0.25">
      <c r="A257" s="11">
        <v>2</v>
      </c>
      <c r="B257" s="56" t="s">
        <v>40</v>
      </c>
      <c r="C257" s="52" t="s">
        <v>115</v>
      </c>
      <c r="D257" s="52">
        <v>55</v>
      </c>
      <c r="E257" s="9">
        <f t="shared" si="42"/>
        <v>1.375</v>
      </c>
      <c r="F257" s="4">
        <v>1</v>
      </c>
      <c r="G257" s="6">
        <f t="shared" si="43"/>
        <v>1.375</v>
      </c>
    </row>
    <row r="258" spans="1:7" ht="15.75" x14ac:dyDescent="0.25">
      <c r="A258" s="11">
        <v>3</v>
      </c>
      <c r="B258" s="56" t="s">
        <v>15</v>
      </c>
      <c r="C258" s="52" t="s">
        <v>237</v>
      </c>
      <c r="D258" s="52">
        <v>3</v>
      </c>
      <c r="E258" s="9">
        <f t="shared" si="42"/>
        <v>7.4999999999999997E-2</v>
      </c>
      <c r="F258" s="4">
        <v>1</v>
      </c>
      <c r="G258" s="6">
        <f t="shared" si="43"/>
        <v>7.4999999999999997E-2</v>
      </c>
    </row>
    <row r="259" spans="1:7" ht="15.75" x14ac:dyDescent="0.25">
      <c r="A259" s="11">
        <v>4</v>
      </c>
      <c r="B259" s="56" t="s">
        <v>46</v>
      </c>
      <c r="C259" s="52" t="s">
        <v>115</v>
      </c>
      <c r="D259" s="52">
        <v>28</v>
      </c>
      <c r="E259" s="9">
        <f t="shared" si="42"/>
        <v>0.7</v>
      </c>
      <c r="F259" s="4">
        <v>1</v>
      </c>
      <c r="G259" s="6">
        <f t="shared" si="43"/>
        <v>0.7</v>
      </c>
    </row>
    <row r="260" spans="1:7" ht="15.75" x14ac:dyDescent="0.25">
      <c r="A260" s="11">
        <v>5</v>
      </c>
      <c r="B260" s="56" t="s">
        <v>114</v>
      </c>
      <c r="C260" s="52" t="s">
        <v>235</v>
      </c>
      <c r="D260" s="52">
        <v>55</v>
      </c>
      <c r="E260" s="9">
        <f t="shared" ref="E260:E296" si="44">D260/40</f>
        <v>1.375</v>
      </c>
      <c r="F260" s="4">
        <v>1</v>
      </c>
      <c r="G260" s="6">
        <f t="shared" ref="G260:G296" si="45">E260/F260</f>
        <v>1.375</v>
      </c>
    </row>
    <row r="261" spans="1:7" ht="31.5" x14ac:dyDescent="0.25">
      <c r="A261" s="21" t="s">
        <v>118</v>
      </c>
      <c r="B261" s="49" t="s">
        <v>119</v>
      </c>
      <c r="C261" s="4"/>
      <c r="D261" s="10"/>
      <c r="E261" s="20">
        <f t="shared" si="44"/>
        <v>0</v>
      </c>
      <c r="F261" s="4"/>
      <c r="G261" s="6"/>
    </row>
    <row r="262" spans="1:7" ht="15.75" x14ac:dyDescent="0.25">
      <c r="A262" s="11">
        <v>1</v>
      </c>
      <c r="B262" s="51" t="s">
        <v>13</v>
      </c>
      <c r="C262" s="4" t="s">
        <v>235</v>
      </c>
      <c r="D262" s="10">
        <v>28</v>
      </c>
      <c r="E262" s="9">
        <f t="shared" si="44"/>
        <v>0.7</v>
      </c>
      <c r="F262" s="4">
        <v>1</v>
      </c>
      <c r="G262" s="6">
        <f t="shared" ref="G262:G265" si="46">E262/F262</f>
        <v>0.7</v>
      </c>
    </row>
    <row r="263" spans="1:7" ht="15.75" x14ac:dyDescent="0.25">
      <c r="A263" s="11">
        <v>2</v>
      </c>
      <c r="B263" s="51" t="s">
        <v>16</v>
      </c>
      <c r="C263" s="4" t="s">
        <v>236</v>
      </c>
      <c r="D263" s="10">
        <v>55</v>
      </c>
      <c r="E263" s="9">
        <f t="shared" si="44"/>
        <v>1.375</v>
      </c>
      <c r="F263" s="4">
        <v>1</v>
      </c>
      <c r="G263" s="6">
        <f t="shared" si="46"/>
        <v>1.375</v>
      </c>
    </row>
    <row r="264" spans="1:7" ht="15.75" x14ac:dyDescent="0.25">
      <c r="A264" s="11">
        <v>3</v>
      </c>
      <c r="B264" s="53" t="s">
        <v>107</v>
      </c>
      <c r="C264" s="4" t="s">
        <v>236</v>
      </c>
      <c r="D264" s="10">
        <v>28</v>
      </c>
      <c r="E264" s="9">
        <f t="shared" si="44"/>
        <v>0.7</v>
      </c>
      <c r="F264" s="4">
        <v>1</v>
      </c>
      <c r="G264" s="6">
        <f t="shared" si="46"/>
        <v>0.7</v>
      </c>
    </row>
    <row r="265" spans="1:7" ht="15.75" x14ac:dyDescent="0.25">
      <c r="A265" s="11">
        <v>4</v>
      </c>
      <c r="B265" s="54" t="s">
        <v>20</v>
      </c>
      <c r="C265" s="4" t="s">
        <v>238</v>
      </c>
      <c r="D265" s="10">
        <v>7</v>
      </c>
      <c r="E265" s="9">
        <f t="shared" si="44"/>
        <v>0.17499999999999999</v>
      </c>
      <c r="F265" s="4">
        <v>1</v>
      </c>
      <c r="G265" s="6">
        <f t="shared" si="46"/>
        <v>0.17499999999999999</v>
      </c>
    </row>
    <row r="266" spans="1:7" ht="15.75" x14ac:dyDescent="0.25">
      <c r="A266" s="11">
        <v>5</v>
      </c>
      <c r="B266" s="54" t="s">
        <v>25</v>
      </c>
      <c r="C266" s="4" t="s">
        <v>239</v>
      </c>
      <c r="D266" s="10">
        <v>7</v>
      </c>
      <c r="E266" s="9">
        <f t="shared" si="44"/>
        <v>0.17499999999999999</v>
      </c>
      <c r="F266" s="4">
        <v>1</v>
      </c>
      <c r="G266" s="6">
        <f t="shared" si="45"/>
        <v>0.17499999999999999</v>
      </c>
    </row>
    <row r="267" spans="1:7" ht="31.5" x14ac:dyDescent="0.25">
      <c r="A267" s="21" t="s">
        <v>120</v>
      </c>
      <c r="B267" s="49" t="s">
        <v>121</v>
      </c>
      <c r="C267" s="4"/>
      <c r="D267" s="10"/>
      <c r="E267" s="20">
        <f t="shared" si="44"/>
        <v>0</v>
      </c>
      <c r="F267" s="4"/>
      <c r="G267" s="6"/>
    </row>
    <row r="268" spans="1:7" ht="15.75" x14ac:dyDescent="0.25">
      <c r="A268" s="11">
        <v>1</v>
      </c>
      <c r="B268" s="56" t="s">
        <v>13</v>
      </c>
      <c r="C268" s="52" t="s">
        <v>235</v>
      </c>
      <c r="D268" s="52">
        <v>55</v>
      </c>
      <c r="E268" s="9">
        <f t="shared" si="44"/>
        <v>1.375</v>
      </c>
      <c r="F268" s="4">
        <v>1</v>
      </c>
      <c r="G268" s="6">
        <f t="shared" ref="G268:G275" si="47">E268/F268</f>
        <v>1.375</v>
      </c>
    </row>
    <row r="269" spans="1:7" ht="15.75" x14ac:dyDescent="0.25">
      <c r="A269" s="11">
        <v>2</v>
      </c>
      <c r="B269" s="51" t="s">
        <v>16</v>
      </c>
      <c r="C269" s="52" t="s">
        <v>242</v>
      </c>
      <c r="D269" s="52">
        <v>55</v>
      </c>
      <c r="E269" s="9">
        <f t="shared" si="44"/>
        <v>1.375</v>
      </c>
      <c r="F269" s="4">
        <v>1</v>
      </c>
      <c r="G269" s="6">
        <f t="shared" si="47"/>
        <v>1.375</v>
      </c>
    </row>
    <row r="270" spans="1:7" ht="15.75" x14ac:dyDescent="0.25">
      <c r="A270" s="11">
        <v>3</v>
      </c>
      <c r="B270" s="56" t="s">
        <v>61</v>
      </c>
      <c r="C270" s="52" t="s">
        <v>239</v>
      </c>
      <c r="D270" s="52">
        <v>15</v>
      </c>
      <c r="E270" s="9">
        <f t="shared" si="44"/>
        <v>0.375</v>
      </c>
      <c r="F270" s="4">
        <v>1</v>
      </c>
      <c r="G270" s="6">
        <f t="shared" si="47"/>
        <v>0.375</v>
      </c>
    </row>
    <row r="271" spans="1:7" ht="15.75" x14ac:dyDescent="0.25">
      <c r="A271" s="11">
        <v>4</v>
      </c>
      <c r="B271" s="56" t="s">
        <v>14</v>
      </c>
      <c r="C271" s="52" t="s">
        <v>236</v>
      </c>
      <c r="D271" s="52">
        <v>55</v>
      </c>
      <c r="E271" s="9">
        <f t="shared" si="44"/>
        <v>1.375</v>
      </c>
      <c r="F271" s="4">
        <v>1</v>
      </c>
      <c r="G271" s="6">
        <f t="shared" si="47"/>
        <v>1.375</v>
      </c>
    </row>
    <row r="272" spans="1:7" ht="15.75" x14ac:dyDescent="0.25">
      <c r="A272" s="11">
        <v>5</v>
      </c>
      <c r="B272" s="56" t="s">
        <v>44</v>
      </c>
      <c r="C272" s="52" t="s">
        <v>115</v>
      </c>
      <c r="D272" s="52">
        <v>55</v>
      </c>
      <c r="E272" s="9">
        <f t="shared" si="44"/>
        <v>1.375</v>
      </c>
      <c r="F272" s="4">
        <v>1</v>
      </c>
      <c r="G272" s="6">
        <f t="shared" si="47"/>
        <v>1.375</v>
      </c>
    </row>
    <row r="273" spans="1:7" ht="15.75" x14ac:dyDescent="0.25">
      <c r="A273" s="11">
        <v>6</v>
      </c>
      <c r="B273" s="56" t="s">
        <v>15</v>
      </c>
      <c r="C273" s="52" t="s">
        <v>237</v>
      </c>
      <c r="D273" s="52">
        <v>3</v>
      </c>
      <c r="E273" s="9">
        <f t="shared" si="44"/>
        <v>7.4999999999999997E-2</v>
      </c>
      <c r="F273" s="4">
        <v>1</v>
      </c>
      <c r="G273" s="6">
        <f t="shared" si="47"/>
        <v>7.4999999999999997E-2</v>
      </c>
    </row>
    <row r="274" spans="1:7" ht="15.75" x14ac:dyDescent="0.25">
      <c r="A274" s="11">
        <v>7</v>
      </c>
      <c r="B274" s="56" t="s">
        <v>42</v>
      </c>
      <c r="C274" s="52" t="s">
        <v>240</v>
      </c>
      <c r="D274" s="52">
        <v>3</v>
      </c>
      <c r="E274" s="9">
        <f t="shared" si="44"/>
        <v>7.4999999999999997E-2</v>
      </c>
      <c r="F274" s="4">
        <v>1</v>
      </c>
      <c r="G274" s="6">
        <f t="shared" si="47"/>
        <v>7.4999999999999997E-2</v>
      </c>
    </row>
    <row r="275" spans="1:7" ht="15.75" x14ac:dyDescent="0.25">
      <c r="A275" s="11">
        <v>8</v>
      </c>
      <c r="B275" s="56" t="s">
        <v>65</v>
      </c>
      <c r="C275" s="4" t="s">
        <v>245</v>
      </c>
      <c r="D275" s="52">
        <v>55</v>
      </c>
      <c r="E275" s="9">
        <f t="shared" si="44"/>
        <v>1.375</v>
      </c>
      <c r="F275" s="4">
        <v>1</v>
      </c>
      <c r="G275" s="6">
        <f t="shared" si="47"/>
        <v>1.375</v>
      </c>
    </row>
    <row r="276" spans="1:7" ht="31.5" x14ac:dyDescent="0.25">
      <c r="A276" s="21" t="s">
        <v>122</v>
      </c>
      <c r="B276" s="49" t="s">
        <v>123</v>
      </c>
      <c r="C276" s="4"/>
      <c r="D276" s="10"/>
      <c r="E276" s="20">
        <f t="shared" ref="E276:E282" si="48">D276/40</f>
        <v>0</v>
      </c>
      <c r="F276" s="4"/>
      <c r="G276" s="6"/>
    </row>
    <row r="277" spans="1:7" ht="15.75" x14ac:dyDescent="0.25">
      <c r="A277" s="11">
        <v>1</v>
      </c>
      <c r="B277" s="56" t="s">
        <v>13</v>
      </c>
      <c r="C277" s="52" t="s">
        <v>235</v>
      </c>
      <c r="D277" s="52">
        <v>55</v>
      </c>
      <c r="E277" s="9">
        <f t="shared" si="48"/>
        <v>1.375</v>
      </c>
      <c r="F277" s="4">
        <v>1</v>
      </c>
      <c r="G277" s="6">
        <f t="shared" ref="G277:G282" si="49">E277/F277</f>
        <v>1.375</v>
      </c>
    </row>
    <row r="278" spans="1:7" ht="15.75" x14ac:dyDescent="0.25">
      <c r="A278" s="11">
        <v>2</v>
      </c>
      <c r="B278" s="51" t="s">
        <v>16</v>
      </c>
      <c r="C278" s="52" t="s">
        <v>242</v>
      </c>
      <c r="D278" s="52">
        <v>55</v>
      </c>
      <c r="E278" s="9">
        <f t="shared" si="48"/>
        <v>1.375</v>
      </c>
      <c r="F278" s="4">
        <v>1</v>
      </c>
      <c r="G278" s="6">
        <f t="shared" si="49"/>
        <v>1.375</v>
      </c>
    </row>
    <row r="279" spans="1:7" ht="15.75" x14ac:dyDescent="0.25">
      <c r="A279" s="11">
        <v>3</v>
      </c>
      <c r="B279" s="56" t="s">
        <v>61</v>
      </c>
      <c r="C279" s="52" t="s">
        <v>239</v>
      </c>
      <c r="D279" s="52">
        <v>7</v>
      </c>
      <c r="E279" s="9">
        <f t="shared" si="48"/>
        <v>0.17499999999999999</v>
      </c>
      <c r="F279" s="4">
        <v>1</v>
      </c>
      <c r="G279" s="6">
        <f t="shared" si="49"/>
        <v>0.17499999999999999</v>
      </c>
    </row>
    <row r="280" spans="1:7" ht="15.75" x14ac:dyDescent="0.25">
      <c r="A280" s="11">
        <v>4</v>
      </c>
      <c r="B280" s="56" t="s">
        <v>14</v>
      </c>
      <c r="C280" s="52" t="s">
        <v>236</v>
      </c>
      <c r="D280" s="52">
        <v>55</v>
      </c>
      <c r="E280" s="9">
        <f t="shared" si="48"/>
        <v>1.375</v>
      </c>
      <c r="F280" s="4">
        <v>1</v>
      </c>
      <c r="G280" s="6">
        <f t="shared" si="49"/>
        <v>1.375</v>
      </c>
    </row>
    <row r="281" spans="1:7" ht="15.75" x14ac:dyDescent="0.25">
      <c r="A281" s="11">
        <v>5</v>
      </c>
      <c r="B281" s="56" t="s">
        <v>44</v>
      </c>
      <c r="C281" s="52" t="s">
        <v>115</v>
      </c>
      <c r="D281" s="52">
        <v>55</v>
      </c>
      <c r="E281" s="9">
        <f t="shared" si="48"/>
        <v>1.375</v>
      </c>
      <c r="F281" s="4">
        <v>1</v>
      </c>
      <c r="G281" s="6">
        <f t="shared" si="49"/>
        <v>1.375</v>
      </c>
    </row>
    <row r="282" spans="1:7" ht="15.75" x14ac:dyDescent="0.25">
      <c r="A282" s="11">
        <v>6</v>
      </c>
      <c r="B282" s="56" t="s">
        <v>65</v>
      </c>
      <c r="C282" s="4" t="s">
        <v>245</v>
      </c>
      <c r="D282" s="52">
        <v>55</v>
      </c>
      <c r="E282" s="9">
        <f t="shared" si="48"/>
        <v>1.375</v>
      </c>
      <c r="F282" s="4">
        <v>1</v>
      </c>
      <c r="G282" s="6">
        <f t="shared" si="49"/>
        <v>1.375</v>
      </c>
    </row>
    <row r="283" spans="1:7" ht="15.75" x14ac:dyDescent="0.25">
      <c r="A283" s="11">
        <v>7</v>
      </c>
      <c r="B283" s="54" t="s">
        <v>20</v>
      </c>
      <c r="C283" s="4" t="s">
        <v>238</v>
      </c>
      <c r="D283" s="10">
        <v>7</v>
      </c>
      <c r="E283" s="9">
        <f t="shared" si="44"/>
        <v>0.17499999999999999</v>
      </c>
      <c r="F283" s="4">
        <v>1</v>
      </c>
      <c r="G283" s="6">
        <f t="shared" si="45"/>
        <v>0.17499999999999999</v>
      </c>
    </row>
    <row r="284" spans="1:7" ht="31.5" x14ac:dyDescent="0.25">
      <c r="A284" s="21" t="s">
        <v>124</v>
      </c>
      <c r="B284" s="49" t="s">
        <v>133</v>
      </c>
      <c r="C284" s="4"/>
      <c r="D284" s="10"/>
      <c r="E284" s="20">
        <f t="shared" si="44"/>
        <v>0</v>
      </c>
      <c r="F284" s="4"/>
      <c r="G284" s="6"/>
    </row>
    <row r="285" spans="1:7" ht="15.75" x14ac:dyDescent="0.25">
      <c r="A285" s="11">
        <v>1</v>
      </c>
      <c r="B285" s="74" t="s">
        <v>125</v>
      </c>
      <c r="C285" s="75" t="s">
        <v>248</v>
      </c>
      <c r="D285" s="75">
        <v>140</v>
      </c>
      <c r="E285" s="9">
        <f t="shared" si="44"/>
        <v>3.5</v>
      </c>
      <c r="F285" s="4">
        <v>1</v>
      </c>
      <c r="G285" s="6">
        <f t="shared" ref="G285:G291" si="50">E285/F285</f>
        <v>3.5</v>
      </c>
    </row>
    <row r="286" spans="1:7" ht="15.75" x14ac:dyDescent="0.25">
      <c r="A286" s="11">
        <v>2</v>
      </c>
      <c r="B286" s="74" t="s">
        <v>126</v>
      </c>
      <c r="C286" s="75" t="s">
        <v>235</v>
      </c>
      <c r="D286" s="75">
        <v>140</v>
      </c>
      <c r="E286" s="9">
        <f t="shared" si="44"/>
        <v>3.5</v>
      </c>
      <c r="F286" s="4">
        <v>1</v>
      </c>
      <c r="G286" s="6">
        <f t="shared" si="50"/>
        <v>3.5</v>
      </c>
    </row>
    <row r="287" spans="1:7" ht="15.75" x14ac:dyDescent="0.25">
      <c r="A287" s="11">
        <v>3</v>
      </c>
      <c r="B287" s="74" t="s">
        <v>127</v>
      </c>
      <c r="C287" s="75" t="s">
        <v>235</v>
      </c>
      <c r="D287" s="75">
        <v>140</v>
      </c>
      <c r="E287" s="9">
        <f t="shared" si="44"/>
        <v>3.5</v>
      </c>
      <c r="F287" s="4">
        <v>1</v>
      </c>
      <c r="G287" s="6">
        <f t="shared" si="50"/>
        <v>3.5</v>
      </c>
    </row>
    <row r="288" spans="1:7" ht="15.75" x14ac:dyDescent="0.25">
      <c r="A288" s="11">
        <v>4</v>
      </c>
      <c r="B288" s="74" t="s">
        <v>128</v>
      </c>
      <c r="C288" s="75" t="s">
        <v>235</v>
      </c>
      <c r="D288" s="75">
        <v>140</v>
      </c>
      <c r="E288" s="9">
        <f t="shared" si="44"/>
        <v>3.5</v>
      </c>
      <c r="F288" s="4">
        <v>1</v>
      </c>
      <c r="G288" s="6">
        <f t="shared" si="50"/>
        <v>3.5</v>
      </c>
    </row>
    <row r="289" spans="1:7" ht="15.75" x14ac:dyDescent="0.25">
      <c r="A289" s="11">
        <v>5</v>
      </c>
      <c r="B289" s="74" t="s">
        <v>129</v>
      </c>
      <c r="C289" s="75" t="s">
        <v>249</v>
      </c>
      <c r="D289" s="75">
        <v>82</v>
      </c>
      <c r="E289" s="9">
        <f t="shared" si="44"/>
        <v>2.0499999999999998</v>
      </c>
      <c r="F289" s="4">
        <v>1</v>
      </c>
      <c r="G289" s="6">
        <f t="shared" si="50"/>
        <v>2.0499999999999998</v>
      </c>
    </row>
    <row r="290" spans="1:7" ht="15.75" x14ac:dyDescent="0.25">
      <c r="A290" s="11">
        <v>6</v>
      </c>
      <c r="B290" s="74" t="s">
        <v>130</v>
      </c>
      <c r="C290" s="75" t="s">
        <v>249</v>
      </c>
      <c r="D290" s="75">
        <v>82</v>
      </c>
      <c r="E290" s="9">
        <f t="shared" si="44"/>
        <v>2.0499999999999998</v>
      </c>
      <c r="F290" s="4">
        <v>1</v>
      </c>
      <c r="G290" s="6">
        <f t="shared" si="50"/>
        <v>2.0499999999999998</v>
      </c>
    </row>
    <row r="291" spans="1:7" ht="15.75" x14ac:dyDescent="0.25">
      <c r="A291" s="11">
        <v>7</v>
      </c>
      <c r="B291" s="74" t="s">
        <v>136</v>
      </c>
      <c r="C291" s="75" t="s">
        <v>248</v>
      </c>
      <c r="D291" s="75">
        <v>28</v>
      </c>
      <c r="E291" s="9">
        <f t="shared" ref="E291" si="51">D291/40</f>
        <v>0.7</v>
      </c>
      <c r="F291" s="4">
        <v>1</v>
      </c>
      <c r="G291" s="6">
        <f t="shared" si="50"/>
        <v>0.7</v>
      </c>
    </row>
    <row r="292" spans="1:7" ht="15.75" x14ac:dyDescent="0.25">
      <c r="A292" s="11">
        <v>8</v>
      </c>
      <c r="B292" s="74" t="s">
        <v>131</v>
      </c>
      <c r="C292" s="75" t="s">
        <v>135</v>
      </c>
      <c r="D292" s="75">
        <v>15</v>
      </c>
      <c r="E292" s="9">
        <f t="shared" si="44"/>
        <v>0.375</v>
      </c>
      <c r="F292" s="4">
        <v>1</v>
      </c>
      <c r="G292" s="6">
        <f t="shared" si="45"/>
        <v>0.375</v>
      </c>
    </row>
    <row r="293" spans="1:7" ht="15.75" x14ac:dyDescent="0.25">
      <c r="A293" s="11">
        <v>9</v>
      </c>
      <c r="B293" s="74" t="s">
        <v>132</v>
      </c>
      <c r="C293" s="75" t="s">
        <v>135</v>
      </c>
      <c r="D293" s="75">
        <v>28</v>
      </c>
      <c r="E293" s="9">
        <f t="shared" si="44"/>
        <v>0.7</v>
      </c>
      <c r="F293" s="4">
        <v>1</v>
      </c>
      <c r="G293" s="6">
        <f t="shared" si="45"/>
        <v>0.7</v>
      </c>
    </row>
    <row r="294" spans="1:7" ht="15.75" x14ac:dyDescent="0.25">
      <c r="A294" s="11">
        <v>10</v>
      </c>
      <c r="B294" s="74" t="s">
        <v>137</v>
      </c>
      <c r="C294" s="75" t="s">
        <v>249</v>
      </c>
      <c r="D294" s="75">
        <v>140</v>
      </c>
      <c r="E294" s="9">
        <f t="shared" si="44"/>
        <v>3.5</v>
      </c>
      <c r="F294" s="4">
        <v>1</v>
      </c>
      <c r="G294" s="6">
        <f t="shared" si="45"/>
        <v>3.5</v>
      </c>
    </row>
    <row r="295" spans="1:7" ht="15.75" x14ac:dyDescent="0.25">
      <c r="A295" s="11">
        <v>11</v>
      </c>
      <c r="B295" s="74" t="s">
        <v>138</v>
      </c>
      <c r="C295" s="75" t="s">
        <v>134</v>
      </c>
      <c r="D295" s="75">
        <v>140</v>
      </c>
      <c r="E295" s="9">
        <f t="shared" si="44"/>
        <v>3.5</v>
      </c>
      <c r="F295" s="4">
        <v>1</v>
      </c>
      <c r="G295" s="6">
        <f t="shared" si="45"/>
        <v>3.5</v>
      </c>
    </row>
    <row r="296" spans="1:7" ht="15.75" x14ac:dyDescent="0.25">
      <c r="A296" s="11">
        <v>12</v>
      </c>
      <c r="B296" s="74" t="s">
        <v>139</v>
      </c>
      <c r="C296" s="75" t="s">
        <v>134</v>
      </c>
      <c r="D296" s="75">
        <v>140</v>
      </c>
      <c r="E296" s="9">
        <f t="shared" si="44"/>
        <v>3.5</v>
      </c>
      <c r="F296" s="4">
        <v>1</v>
      </c>
      <c r="G296" s="6">
        <f t="shared" si="45"/>
        <v>3.5</v>
      </c>
    </row>
    <row r="297" spans="1:7" ht="16.5" thickBot="1" x14ac:dyDescent="0.3">
      <c r="A297" s="15"/>
      <c r="B297" s="88"/>
      <c r="C297" s="89"/>
      <c r="D297" s="8"/>
      <c r="E297" s="16"/>
      <c r="F297" s="16"/>
      <c r="G297" s="14"/>
    </row>
    <row r="298" spans="1:7" ht="15.75" thickTop="1" x14ac:dyDescent="0.25"/>
  </sheetData>
  <mergeCells count="10">
    <mergeCell ref="A1:G1"/>
    <mergeCell ref="A2:G2"/>
    <mergeCell ref="A3:G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28000000000000003" right="0.17" top="0.28000000000000003" bottom="0.2" header="0.2" footer="0.2"/>
  <pageSetup paperSize="9" scale="95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PL I Lao động</vt:lpstr>
      <vt:lpstr>PL II Thiet bi</vt:lpstr>
      <vt:lpstr>PL III Vật tư</vt:lpstr>
      <vt:lpstr>'PL I Lao động'!Print_Titles</vt:lpstr>
      <vt:lpstr>'PL II Thiet bi'!Print_Titles</vt:lpstr>
      <vt:lpstr>'PL III Vật tư'!Print_Titles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2021-07-16T08:20:39Z</cp:lastPrinted>
  <dcterms:created xsi:type="dcterms:W3CDTF">2020-07-18T14:01:34Z</dcterms:created>
  <dcterms:modified xsi:type="dcterms:W3CDTF">2022-03-02T02:16:17Z</dcterms:modified>
</cp:coreProperties>
</file>